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/>
  <mc:AlternateContent xmlns:mc="http://schemas.openxmlformats.org/markup-compatibility/2006">
    <mc:Choice Requires="x15">
      <x15ac:absPath xmlns:x15ac="http://schemas.microsoft.com/office/spreadsheetml/2010/11/ac" url="D:\edith\LICITACI\PagWeb2019\LS_01_PapelerConsum2019Rec2y5Estatal_GC\8 AnexoDictamen\"/>
    </mc:Choice>
  </mc:AlternateContent>
  <bookViews>
    <workbookView xWindow="420" yWindow="465" windowWidth="23100" windowHeight="13080" tabRatio="525"/>
  </bookViews>
  <sheets>
    <sheet name="CDRO COMP LS01DICTAMEN_2019" sheetId="35" r:id="rId1"/>
  </sheets>
  <definedNames>
    <definedName name="_xlnm.Print_Area" localSheetId="0">'CDRO COMP LS01DICTAMEN_2019'!$A$1:$R$73</definedName>
    <definedName name="INVPAPEL_Hoja3_Lista">"$#REF!.$#REF!$#REF!:$#REF!$#REF!"</definedName>
    <definedName name="_xlnm.Print_Titles" localSheetId="0">'CDRO COMP LS01DICTAMEN_2019'!$4:$10</definedName>
  </definedNames>
  <calcPr calcId="162913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35" l="1"/>
  <c r="F24" i="35"/>
  <c r="F30" i="35"/>
  <c r="F31" i="35"/>
  <c r="H34" i="35"/>
  <c r="H35" i="35"/>
  <c r="H59" i="35"/>
  <c r="H60" i="35"/>
  <c r="H61" i="35"/>
  <c r="H63" i="35"/>
  <c r="J37" i="35"/>
  <c r="J38" i="35"/>
  <c r="J39" i="35"/>
  <c r="J40" i="35"/>
  <c r="J41" i="35"/>
  <c r="J43" i="35"/>
  <c r="J44" i="35"/>
  <c r="J45" i="35"/>
  <c r="J46" i="35"/>
  <c r="J47" i="35"/>
  <c r="J48" i="35"/>
  <c r="L27" i="35"/>
  <c r="L28" i="35"/>
  <c r="N54" i="35"/>
  <c r="N55" i="35"/>
  <c r="P42" i="35"/>
  <c r="P62" i="35"/>
  <c r="R49" i="35"/>
  <c r="R50" i="35"/>
  <c r="R51" i="35"/>
  <c r="R52" i="35"/>
  <c r="R53" i="35"/>
  <c r="R56" i="35"/>
  <c r="R57" i="35"/>
  <c r="R58" i="35"/>
  <c r="J27" i="35"/>
  <c r="J28" i="35"/>
  <c r="J34" i="35"/>
  <c r="J42" i="35"/>
  <c r="J49" i="35"/>
  <c r="J50" i="35"/>
  <c r="J51" i="35"/>
  <c r="J52" i="35"/>
  <c r="J54" i="35"/>
  <c r="J55" i="35"/>
  <c r="J59" i="35"/>
  <c r="J62" i="35"/>
  <c r="J63" i="35"/>
  <c r="J64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62" i="35"/>
  <c r="H64" i="35"/>
  <c r="H65" i="35"/>
  <c r="H66" i="35"/>
  <c r="R34" i="35"/>
  <c r="R35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54" i="35"/>
  <c r="R55" i="35"/>
  <c r="R62" i="35"/>
  <c r="R64" i="35"/>
  <c r="R65" i="35"/>
  <c r="R66" i="35"/>
  <c r="P34" i="35"/>
  <c r="P35" i="35"/>
  <c r="P37" i="35"/>
  <c r="P38" i="35"/>
  <c r="P39" i="35"/>
  <c r="P40" i="35"/>
  <c r="P41" i="35"/>
  <c r="P43" i="35"/>
  <c r="P44" i="35"/>
  <c r="P45" i="35"/>
  <c r="P46" i="35"/>
  <c r="P47" i="35"/>
  <c r="P48" i="35"/>
  <c r="P49" i="35"/>
  <c r="P50" i="35"/>
  <c r="P51" i="35"/>
  <c r="P52" i="35"/>
  <c r="P53" i="35"/>
  <c r="P54" i="35"/>
  <c r="P55" i="35"/>
  <c r="P60" i="35"/>
  <c r="P63" i="35"/>
  <c r="P64" i="35"/>
  <c r="P65" i="35"/>
  <c r="P66" i="35"/>
  <c r="N34" i="35"/>
  <c r="N35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  <c r="N63" i="35"/>
  <c r="N64" i="35"/>
  <c r="N65" i="35"/>
  <c r="N66" i="35"/>
  <c r="L64" i="35"/>
  <c r="L65" i="35"/>
  <c r="L66" i="35"/>
  <c r="J65" i="35"/>
  <c r="J66" i="35"/>
  <c r="F11" i="35"/>
  <c r="F12" i="35"/>
  <c r="F13" i="35"/>
  <c r="F14" i="35"/>
  <c r="F15" i="35"/>
  <c r="F17" i="35"/>
  <c r="F18" i="35"/>
  <c r="F19" i="35"/>
  <c r="F20" i="35"/>
  <c r="F21" i="35"/>
  <c r="F22" i="35"/>
  <c r="F23" i="35"/>
  <c r="F25" i="35"/>
  <c r="F26" i="35"/>
  <c r="F27" i="35"/>
  <c r="F28" i="35"/>
  <c r="F29" i="35"/>
  <c r="F32" i="35"/>
  <c r="F33" i="35"/>
  <c r="F34" i="35"/>
  <c r="F35" i="35"/>
  <c r="F36" i="35"/>
  <c r="F38" i="35"/>
  <c r="F54" i="35"/>
  <c r="F55" i="35"/>
  <c r="F64" i="35"/>
  <c r="F65" i="35"/>
  <c r="F66" i="35"/>
</calcChain>
</file>

<file path=xl/sharedStrings.xml><?xml version="1.0" encoding="utf-8"?>
<sst xmlns="http://schemas.openxmlformats.org/spreadsheetml/2006/main" count="401" uniqueCount="96">
  <si>
    <t>UNIDAD ADMINISTRATIVA</t>
  </si>
  <si>
    <t>DEPARTAMENTO DE RECURSOS MATERIALES Y SERVICIOS GENERALES</t>
  </si>
  <si>
    <t>PIEZA</t>
  </si>
  <si>
    <t>ROLLO</t>
  </si>
  <si>
    <t>PAQUETE</t>
  </si>
  <si>
    <t>UNIDAD DE MEDIDA</t>
  </si>
  <si>
    <t>SUMA:</t>
  </si>
  <si>
    <t>16% I.V.A.:</t>
  </si>
  <si>
    <t>SUMA TOTAL:</t>
  </si>
  <si>
    <t xml:space="preserve">CONTRALORÍA GENERAL </t>
  </si>
  <si>
    <t>CANTIDAD</t>
  </si>
  <si>
    <t>NO.  PARTIDA</t>
  </si>
  <si>
    <t>CONCEPTO</t>
  </si>
  <si>
    <t>PRECIO UNITARIO</t>
  </si>
  <si>
    <t>EMPRESA</t>
  </si>
  <si>
    <t>IMPORTE</t>
  </si>
  <si>
    <t xml:space="preserve">                               CONDICIONES DE PAGO</t>
  </si>
  <si>
    <t>DE ACUERDO A BASES</t>
  </si>
  <si>
    <t xml:space="preserve">     LUGAR DE ENTREGA:</t>
  </si>
  <si>
    <t>VIGENCIA PROPUESTA ECONÓMICA:</t>
  </si>
  <si>
    <t>GARANTÍA:</t>
  </si>
  <si>
    <t>NOTAS  ACLARATORIAS:</t>
  </si>
  <si>
    <t>FORMA DE PAGO:</t>
  </si>
  <si>
    <t>TIEMPO DE ENTREGA:</t>
  </si>
  <si>
    <t>PLIEGO</t>
  </si>
  <si>
    <t>FRASCO</t>
  </si>
  <si>
    <t>HOJA</t>
  </si>
  <si>
    <t>CAJA DE ARCHIVO MUERTO TAMAÑO OFICIO DE PLÁSTICO</t>
  </si>
  <si>
    <t xml:space="preserve">CARPETA BLANCA PANORAMICA DE 3 AROS TAMAÑO CARTA DE 4" </t>
  </si>
  <si>
    <t>EXACTO CHICO</t>
  </si>
  <si>
    <t>MICA ADHERIBLE</t>
  </si>
  <si>
    <t>JUEGO</t>
  </si>
  <si>
    <t>TINTA PARA FOLIADOR COLOR ROJO</t>
  </si>
  <si>
    <t>DISCO CD GRABABLE</t>
  </si>
  <si>
    <t>DISCO DE VIDEO DIGITAL GRABABLE</t>
  </si>
  <si>
    <t>MEMORIA USB 32 GB</t>
  </si>
  <si>
    <t>TONER ORIGINAL PARA IMPRESORA HP LASERJET MODELO P1102W, COLOR NEGRO, NÚMERO PARTE CE285A O CE285AC</t>
  </si>
  <si>
    <t>TONER ORIGINAL PARA IMPRESORA HP LASERJET P2015  NÚMERO DE PARTE  Q7553X O Q7553XC</t>
  </si>
  <si>
    <t>LICITACIÓN SIMPLIFICADA No. LS-010001-01-2019</t>
  </si>
  <si>
    <t>ADQUISICIÓN DE PAPELERÍA, CONSUMIBLES, REFACCIONES DE CÓMPUTO Y BIENES INFORMÁTICOS</t>
  </si>
  <si>
    <t>ARILLO METÁLICO PARA ENGARGOLAR  DE 1 1/4 (CAPACIDAD =300  HOJAS )</t>
  </si>
  <si>
    <t>ARILLO METÁLICO PARA ENGARGOLAR  DE 7/16 (CAPACIDAD =95  HOJAS )</t>
  </si>
  <si>
    <t>ARILLO METÁLICO PARA ENGARGOLAR  DE 3/8 (CAPACIDAD =75  HOJAS )</t>
  </si>
  <si>
    <t>BLOCK DE TAQUIGRAFÍA LARGO CON 80 HOJAS</t>
  </si>
  <si>
    <t>CARPETA TAMAÑO CARTA CON PALANCA, COLOR NEGRO</t>
  </si>
  <si>
    <t>CARTULINA OPALINA TAMAÑO OFICIO MARCA ADVANTAGE O VANGOGH EMPACADA</t>
  </si>
  <si>
    <t>CARTULINA OPALINA COLOR BLANCO TAMAÑO TABLOIDE DE 12"X18"</t>
  </si>
  <si>
    <t>COJIN PARA SELLO No.2</t>
  </si>
  <si>
    <t>INDICE BANDERITAS</t>
  </si>
  <si>
    <t>LIGAS DELGADAS</t>
  </si>
  <si>
    <t>BOLSA</t>
  </si>
  <si>
    <t>MARCADOR ACUACOLOR (ESTUCHE C/4 PIEZAS)</t>
  </si>
  <si>
    <t>PASTA PARA ENGARGOLAR TAMAÑO CARTA PLASTIFICADA TRANSPARENTE LISA</t>
  </si>
  <si>
    <t xml:space="preserve">PEGAMENTO RESISTOL 850 DE 500 GRMS. MULTIUSOS Y PARA PEGAR MADERA </t>
  </si>
  <si>
    <t>BOTE</t>
  </si>
  <si>
    <t xml:space="preserve">ROLLO DE PAPEL KRAFT  </t>
  </si>
  <si>
    <t>TINTA PARA SELLO COLOR AZUL APLICADOR TIPO ROLL-ON, DE AL MENOS DE 60 ML. PELIKAN</t>
  </si>
  <si>
    <t>ETIQUETAS P/IMP. LASER DE 12CM. (PARA CD`S)</t>
  </si>
  <si>
    <t xml:space="preserve">TONER ORIGINAL PARA IMPRESORA HP LASERJET 78A, MODELO P1606DN, COLOR NEGRO, NÚMERO DE PARTE CE278A </t>
  </si>
  <si>
    <t>TONER ORIGINAL PARA IMPRESORA HP LASERJET P4014 NÚMERO DE PARTE CC364A</t>
  </si>
  <si>
    <t>TONER PARA IMPRESORA HP LASERJET M607DN  NEGRO NUMERO DE PARTE CF237A</t>
  </si>
  <si>
    <t>TONER ORIGINAL P/IMP HP LASERJET MOD. PRO 400 M451DN, COLOR NEGRO PARTE CE410A</t>
  </si>
  <si>
    <t>TONER P/IMPRESORA LASER CP2025 CC530A NEGRO</t>
  </si>
  <si>
    <t xml:space="preserve">TONER ORIGINAL P/IMPRESORA LASER CP2025 CC531A CYAN </t>
  </si>
  <si>
    <t xml:space="preserve">TONER ORIGINAL P/IMPRESORA LASER CP2025 CC532A AMARILLO </t>
  </si>
  <si>
    <t xml:space="preserve">TONER ORIGINAL P/IMPRESORA LASER CP2025DN CC533A MAGENTA </t>
  </si>
  <si>
    <t>TONER PARA IMPRESORA HP LASERJET  PRO M402DW MUNERO DE PARTE CF226X</t>
  </si>
  <si>
    <t>TONER P/IMPR. XEROX PHASER 7800  CYAN MOD. 106R01570</t>
  </si>
  <si>
    <t>TONER P/IMPR. XEROX PHASER 7800 AMARILLO MOD. 106R1572</t>
  </si>
  <si>
    <t>TONER P/IMPR. XEROX PHASER 7800 MANGENTA MOD. 106R01571</t>
  </si>
  <si>
    <t xml:space="preserve">TONER P/IMPR. XEROX PHASER 7800 NEGRO MOD. 106R01573 </t>
  </si>
  <si>
    <t>CARTUCHO DE DESECHOS P/ IMPRESORA XEROX PHASER 7800 MOD.  108R00982</t>
  </si>
  <si>
    <t>TECLADO USB PARA PC</t>
  </si>
  <si>
    <t>MOUSE USB PARA PC</t>
  </si>
  <si>
    <t>KIT DE MANTENIMIENTO PARA HP LASERJET P1606DN, NUM DE PARTE RM17546-000B</t>
  </si>
  <si>
    <t>KIT DE MATENIMIENTO PARA HP LASERJET P1102W NUM DE PARTE P1102 RM1-6921, RM1-6920 PARA 110 V</t>
  </si>
  <si>
    <t>UNIDAD DE IMAGEN PARA IMPRESORA XEROX PHASER 7800 NUMERO DE PARTE 106R01582</t>
  </si>
  <si>
    <t>SWITCH ADMINISTRABLE 8 PUERTOS GIGABIT 
(DELL NETWORKING X1008)</t>
  </si>
  <si>
    <t>ANTENA INALAMBRICA USO EXTERIOR AC EMPRESARIAL</t>
  </si>
  <si>
    <t>RUTEADOR INALÁMBRICO SOHO 802.11G/N DE ALTA GANANCIA</t>
  </si>
  <si>
    <t>COMPUTADORA DE ESCRITORIO TIPO TORRE SFF</t>
  </si>
  <si>
    <t>COMPUTADORA PORTATIL DE 14 PULGADAS</t>
  </si>
  <si>
    <r>
      <t>TARJETA EN CARTULINA OPALINA BLANCA</t>
    </r>
    <r>
      <rPr>
        <sz val="10"/>
        <color theme="1"/>
        <rFont val="Arial"/>
        <family val="2"/>
      </rPr>
      <t xml:space="preserve"> TAMAÑO MEDIO OFICIO</t>
    </r>
  </si>
  <si>
    <t>EDICIONES ELMIRE, S. DE R.L. DE C.V.</t>
  </si>
  <si>
    <t>CORPORATIVO, S.O.S., S.A. DE C.V.</t>
  </si>
  <si>
    <t xml:space="preserve">SISTEMAS CONTINO, S.A. DE C.V. </t>
  </si>
  <si>
    <t>ELISEO MORALES ÁVILA</t>
  </si>
  <si>
    <t>TREVIÑO COMPUTACIÓN, S.A. DE C.V.</t>
  </si>
  <si>
    <t>TOTAL COPIERS, S.A. DE C.V.</t>
  </si>
  <si>
    <t>ALTA COMERCIALIZACIÓN EN OFICINAS, S.A. DE C.V.</t>
  </si>
  <si>
    <t>NO COTIZA</t>
  </si>
  <si>
    <t>PAPEL BOND BLANCO TAMAÑO CARTA CON CORTES EXACTOS DE 216x279 MM, DE 75.0 G/M2 (PAQ. CON 500 HOJAS), RECICLADO, RECICLABLE DEL POSTCONSUMO</t>
  </si>
  <si>
    <t>PAPEL BOND BLANCO TAMAÑO OFICIO CON CORTES EXACTOS DE 216x340 MM DE 75.0 G/M2, (PAQ. CON 500 HOJAS), RECICLADO, RECICLABLE DEL POSTCONSUMO</t>
  </si>
  <si>
    <t>CUADRO  DE PROPOSICIONES ECONÓMICAS</t>
  </si>
  <si>
    <t>PARTIDA DESIERTA</t>
  </si>
  <si>
    <t>MEJOR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</si>
</sst>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\ ;\-[$€]#,##0.00\ ;[$€]\-#\ "/>
    <numFmt numFmtId="165" formatCode="_-&quot;$&quot;\ * #,##0.00_-;\-&quot;$&quot;\ * #,##0.00_-;_-&quot;$&quot;\ 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.5"/>
      <name val="Arial"/>
      <family val="2"/>
    </font>
    <font>
      <sz val="10"/>
      <color rgb="FF000000"/>
      <name val="Arial"/>
      <family val="2"/>
    </font>
    <font>
      <sz val="10.5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9" fillId="0" borderId="0"/>
    <xf numFmtId="165" fontId="20" fillId="0" borderId="0" applyFont="0" applyFill="0" applyBorder="0" applyAlignment="0" applyProtection="0"/>
  </cellStyleXfs>
  <cellXfs count="114">
    <xf numFmtId="0" fontId="0" fillId="0" borderId="0" xfId="0"/>
    <xf numFmtId="0" fontId="9" fillId="0" borderId="0" xfId="1" applyFont="1"/>
    <xf numFmtId="0" fontId="7" fillId="0" borderId="0" xfId="1" applyFont="1"/>
    <xf numFmtId="0" fontId="7" fillId="0" borderId="0" xfId="1" applyProtection="1">
      <protection hidden="1"/>
    </xf>
    <xf numFmtId="0" fontId="7" fillId="0" borderId="0" xfId="1" applyFont="1" applyAlignment="1"/>
    <xf numFmtId="0" fontId="18" fillId="2" borderId="3" xfId="8" applyFont="1" applyFill="1" applyBorder="1" applyAlignment="1">
      <alignment horizontal="center" vertical="center"/>
    </xf>
    <xf numFmtId="4" fontId="18" fillId="0" borderId="26" xfId="1" applyNumberFormat="1" applyFont="1" applyBorder="1" applyAlignment="1">
      <alignment vertical="center"/>
    </xf>
    <xf numFmtId="0" fontId="18" fillId="0" borderId="0" xfId="1" applyFont="1"/>
    <xf numFmtId="0" fontId="18" fillId="0" borderId="1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right" vertical="center"/>
    </xf>
    <xf numFmtId="0" fontId="16" fillId="0" borderId="11" xfId="1" applyFont="1" applyBorder="1" applyAlignment="1">
      <alignment horizontal="center" vertical="center"/>
    </xf>
    <xf numFmtId="4" fontId="12" fillId="0" borderId="20" xfId="1" applyNumberFormat="1" applyFont="1" applyBorder="1" applyAlignment="1">
      <alignment horizontal="right"/>
    </xf>
    <xf numFmtId="4" fontId="12" fillId="0" borderId="9" xfId="1" applyNumberFormat="1" applyFont="1" applyBorder="1" applyAlignment="1">
      <alignment horizontal="right"/>
    </xf>
    <xf numFmtId="4" fontId="12" fillId="0" borderId="10" xfId="1" applyNumberFormat="1" applyFont="1" applyBorder="1" applyAlignment="1">
      <alignment horizontal="right"/>
    </xf>
    <xf numFmtId="4" fontId="12" fillId="2" borderId="4" xfId="1" applyNumberFormat="1" applyFont="1" applyFill="1" applyBorder="1" applyAlignment="1">
      <alignment horizontal="right"/>
    </xf>
    <xf numFmtId="0" fontId="13" fillId="0" borderId="0" xfId="1" applyFont="1"/>
    <xf numFmtId="4" fontId="12" fillId="0" borderId="21" xfId="1" applyNumberFormat="1" applyFont="1" applyBorder="1" applyAlignment="1">
      <alignment horizontal="right"/>
    </xf>
    <xf numFmtId="4" fontId="12" fillId="0" borderId="22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2" fillId="2" borderId="5" xfId="1" applyNumberFormat="1" applyFont="1" applyFill="1" applyBorder="1" applyAlignment="1">
      <alignment horizontal="right"/>
    </xf>
    <xf numFmtId="0" fontId="13" fillId="0" borderId="15" xfId="1" applyFont="1" applyBorder="1"/>
    <xf numFmtId="4" fontId="12" fillId="0" borderId="14" xfId="1" applyNumberFormat="1" applyFont="1" applyBorder="1" applyAlignment="1">
      <alignment horizontal="right"/>
    </xf>
    <xf numFmtId="4" fontId="12" fillId="0" borderId="16" xfId="1" applyNumberFormat="1" applyFont="1" applyBorder="1" applyAlignment="1">
      <alignment horizontal="right"/>
    </xf>
    <xf numFmtId="4" fontId="12" fillId="0" borderId="15" xfId="1" applyNumberFormat="1" applyFont="1" applyBorder="1" applyAlignment="1">
      <alignment horizontal="right"/>
    </xf>
    <xf numFmtId="4" fontId="12" fillId="2" borderId="17" xfId="1" applyNumberFormat="1" applyFont="1" applyFill="1" applyBorder="1" applyAlignment="1">
      <alignment horizontal="right"/>
    </xf>
    <xf numFmtId="0" fontId="10" fillId="4" borderId="31" xfId="1" applyFont="1" applyFill="1" applyBorder="1" applyAlignment="1">
      <alignment horizontal="center"/>
    </xf>
    <xf numFmtId="0" fontId="17" fillId="0" borderId="33" xfId="9" applyNumberFormat="1" applyFont="1" applyFill="1" applyBorder="1" applyAlignment="1">
      <alignment vertical="center" wrapText="1" readingOrder="1"/>
    </xf>
    <xf numFmtId="0" fontId="17" fillId="0" borderId="34" xfId="10" applyNumberFormat="1" applyFont="1" applyFill="1" applyBorder="1" applyAlignment="1">
      <alignment horizontal="justify" vertical="center" wrapText="1" readingOrder="1"/>
    </xf>
    <xf numFmtId="0" fontId="17" fillId="0" borderId="33" xfId="9" applyNumberFormat="1" applyFont="1" applyFill="1" applyBorder="1" applyAlignment="1">
      <alignment horizontal="justify" vertical="center" wrapText="1" readingOrder="1"/>
    </xf>
    <xf numFmtId="0" fontId="17" fillId="0" borderId="39" xfId="9" applyNumberFormat="1" applyFont="1" applyFill="1" applyBorder="1" applyAlignment="1">
      <alignment horizontal="center" vertical="center" wrapText="1" readingOrder="1"/>
    </xf>
    <xf numFmtId="4" fontId="18" fillId="0" borderId="32" xfId="1" applyNumberFormat="1" applyFont="1" applyBorder="1" applyAlignment="1">
      <alignment vertical="center"/>
    </xf>
    <xf numFmtId="0" fontId="17" fillId="0" borderId="33" xfId="9" applyNumberFormat="1" applyFont="1" applyFill="1" applyBorder="1" applyAlignment="1">
      <alignment horizontal="center" vertical="center" wrapText="1" readingOrder="1"/>
    </xf>
    <xf numFmtId="4" fontId="12" fillId="2" borderId="16" xfId="1" applyNumberFormat="1" applyFont="1" applyFill="1" applyBorder="1" applyAlignment="1">
      <alignment horizontal="right"/>
    </xf>
    <xf numFmtId="0" fontId="10" fillId="4" borderId="38" xfId="1" applyFont="1" applyFill="1" applyBorder="1" applyAlignment="1">
      <alignment horizontal="center"/>
    </xf>
    <xf numFmtId="4" fontId="18" fillId="0" borderId="33" xfId="1" applyNumberFormat="1" applyFont="1" applyBorder="1" applyAlignment="1">
      <alignment vertical="center"/>
    </xf>
    <xf numFmtId="0" fontId="17" fillId="2" borderId="33" xfId="9" applyNumberFormat="1" applyFont="1" applyFill="1" applyBorder="1" applyAlignment="1">
      <alignment vertical="center" wrapText="1" readingOrder="1"/>
    </xf>
    <xf numFmtId="0" fontId="17" fillId="0" borderId="37" xfId="9" applyNumberFormat="1" applyFont="1" applyFill="1" applyBorder="1" applyAlignment="1">
      <alignment horizontal="justify" vertical="center" wrapText="1" readingOrder="1"/>
    </xf>
    <xf numFmtId="0" fontId="13" fillId="0" borderId="38" xfId="1" applyFont="1" applyBorder="1"/>
    <xf numFmtId="0" fontId="16" fillId="0" borderId="32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/>
    </xf>
    <xf numFmtId="0" fontId="16" fillId="0" borderId="24" xfId="1" applyFont="1" applyBorder="1" applyAlignment="1">
      <alignment horizontal="right"/>
    </xf>
    <xf numFmtId="4" fontId="18" fillId="5" borderId="32" xfId="1" applyNumberFormat="1" applyFont="1" applyFill="1" applyBorder="1" applyAlignment="1">
      <alignment vertical="center"/>
    </xf>
    <xf numFmtId="4" fontId="18" fillId="2" borderId="32" xfId="1" applyNumberFormat="1" applyFont="1" applyFill="1" applyBorder="1" applyAlignment="1">
      <alignment vertical="center"/>
    </xf>
    <xf numFmtId="4" fontId="18" fillId="5" borderId="33" xfId="1" applyNumberFormat="1" applyFont="1" applyFill="1" applyBorder="1" applyAlignment="1">
      <alignment vertical="center"/>
    </xf>
    <xf numFmtId="4" fontId="18" fillId="5" borderId="26" xfId="1" applyNumberFormat="1" applyFont="1" applyFill="1" applyBorder="1" applyAlignment="1">
      <alignment vertical="center"/>
    </xf>
    <xf numFmtId="0" fontId="17" fillId="2" borderId="33" xfId="9" applyNumberFormat="1" applyFont="1" applyFill="1" applyBorder="1" applyAlignment="1">
      <alignment horizontal="justify" vertical="center" wrapText="1" readingOrder="1"/>
    </xf>
    <xf numFmtId="0" fontId="18" fillId="6" borderId="3" xfId="8" applyFont="1" applyFill="1" applyBorder="1" applyAlignment="1">
      <alignment horizontal="center" vertical="center"/>
    </xf>
    <xf numFmtId="4" fontId="18" fillId="6" borderId="32" xfId="1" applyNumberFormat="1" applyFont="1" applyFill="1" applyBorder="1" applyAlignment="1">
      <alignment vertical="center"/>
    </xf>
    <xf numFmtId="4" fontId="18" fillId="6" borderId="33" xfId="1" applyNumberFormat="1" applyFont="1" applyFill="1" applyBorder="1" applyAlignment="1">
      <alignment vertical="center"/>
    </xf>
    <xf numFmtId="0" fontId="17" fillId="6" borderId="33" xfId="9" applyNumberFormat="1" applyFont="1" applyFill="1" applyBorder="1" applyAlignment="1">
      <alignment vertical="center" wrapText="1" readingOrder="1"/>
    </xf>
    <xf numFmtId="0" fontId="17" fillId="6" borderId="39" xfId="9" applyNumberFormat="1" applyFont="1" applyFill="1" applyBorder="1" applyAlignment="1">
      <alignment horizontal="center" vertical="center" wrapText="1" readingOrder="1"/>
    </xf>
    <xf numFmtId="0" fontId="17" fillId="6" borderId="33" xfId="9" applyNumberFormat="1" applyFont="1" applyFill="1" applyBorder="1" applyAlignment="1">
      <alignment horizontal="center" vertical="center" wrapText="1" readingOrder="1"/>
    </xf>
    <xf numFmtId="0" fontId="13" fillId="5" borderId="3" xfId="1" applyFont="1" applyFill="1" applyBorder="1"/>
    <xf numFmtId="4" fontId="13" fillId="6" borderId="3" xfId="1" applyNumberFormat="1" applyFont="1" applyFill="1" applyBorder="1" applyAlignment="1">
      <alignment horizontal="right" vertical="center"/>
    </xf>
    <xf numFmtId="0" fontId="18" fillId="0" borderId="18" xfId="1" applyFont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33" xfId="1" applyFont="1" applyFill="1" applyBorder="1" applyAlignment="1">
      <alignment horizontal="center" vertical="center"/>
    </xf>
    <xf numFmtId="0" fontId="15" fillId="4" borderId="19" xfId="1" applyFont="1" applyFill="1" applyBorder="1" applyAlignment="1">
      <alignment horizontal="center" vertical="center" wrapText="1"/>
    </xf>
    <xf numFmtId="4" fontId="15" fillId="4" borderId="32" xfId="1" applyNumberFormat="1" applyFont="1" applyFill="1" applyBorder="1" applyAlignment="1">
      <alignment horizontal="center" vertical="center" wrapText="1"/>
    </xf>
    <xf numFmtId="4" fontId="15" fillId="4" borderId="32" xfId="1" applyNumberFormat="1" applyFont="1" applyFill="1" applyBorder="1" applyAlignment="1">
      <alignment horizontal="center" vertical="center"/>
    </xf>
    <xf numFmtId="4" fontId="15" fillId="4" borderId="33" xfId="1" applyNumberFormat="1" applyFont="1" applyFill="1" applyBorder="1" applyAlignment="1">
      <alignment horizontal="center" vertical="center" wrapText="1"/>
    </xf>
    <xf numFmtId="4" fontId="15" fillId="4" borderId="18" xfId="1" applyNumberFormat="1" applyFont="1" applyFill="1" applyBorder="1" applyAlignment="1">
      <alignment horizontal="center" vertical="center"/>
    </xf>
    <xf numFmtId="0" fontId="17" fillId="6" borderId="35" xfId="10" applyFont="1" applyFill="1" applyBorder="1" applyAlignment="1">
      <alignment vertical="center" wrapText="1"/>
    </xf>
    <xf numFmtId="0" fontId="17" fillId="6" borderId="39" xfId="10" applyNumberFormat="1" applyFont="1" applyFill="1" applyBorder="1" applyAlignment="1">
      <alignment horizontal="center" vertical="center" wrapText="1" readingOrder="1"/>
    </xf>
    <xf numFmtId="0" fontId="7" fillId="6" borderId="33" xfId="10" applyFont="1" applyFill="1" applyBorder="1" applyAlignment="1">
      <alignment horizontal="center" vertical="center" wrapText="1"/>
    </xf>
    <xf numFmtId="0" fontId="17" fillId="0" borderId="35" xfId="10" applyFont="1" applyFill="1" applyBorder="1" applyAlignment="1">
      <alignment vertical="center" wrapText="1"/>
    </xf>
    <xf numFmtId="0" fontId="17" fillId="0" borderId="39" xfId="10" applyNumberFormat="1" applyFont="1" applyFill="1" applyBorder="1" applyAlignment="1">
      <alignment horizontal="center" vertical="center" wrapText="1" readingOrder="1"/>
    </xf>
    <xf numFmtId="0" fontId="7" fillId="0" borderId="33" xfId="10" applyFont="1" applyFill="1" applyBorder="1" applyAlignment="1">
      <alignment horizontal="center" vertical="center" wrapText="1"/>
    </xf>
    <xf numFmtId="0" fontId="7" fillId="0" borderId="33" xfId="10" applyFont="1" applyFill="1" applyBorder="1" applyAlignment="1">
      <alignment horizontal="center" vertical="center"/>
    </xf>
    <xf numFmtId="0" fontId="17" fillId="0" borderId="40" xfId="9" applyNumberFormat="1" applyFont="1" applyFill="1" applyBorder="1" applyAlignment="1">
      <alignment horizontal="center" vertical="center" readingOrder="1"/>
    </xf>
    <xf numFmtId="0" fontId="14" fillId="0" borderId="33" xfId="9" applyFont="1" applyBorder="1" applyAlignment="1">
      <alignment horizontal="center" vertical="center"/>
    </xf>
    <xf numFmtId="0" fontId="17" fillId="0" borderId="19" xfId="9" applyNumberFormat="1" applyFont="1" applyFill="1" applyBorder="1" applyAlignment="1">
      <alignment horizontal="center" vertical="center" readingOrder="1"/>
    </xf>
    <xf numFmtId="0" fontId="10" fillId="0" borderId="0" xfId="1" applyFont="1" applyBorder="1" applyAlignment="1">
      <alignment vertical="center"/>
    </xf>
    <xf numFmtId="0" fontId="18" fillId="0" borderId="1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36" xfId="1" applyFont="1" applyFill="1" applyBorder="1" applyAlignment="1">
      <alignment horizontal="center" vertical="center" wrapText="1"/>
    </xf>
    <xf numFmtId="0" fontId="11" fillId="4" borderId="29" xfId="1" applyFont="1" applyFill="1" applyBorder="1" applyAlignment="1">
      <alignment horizontal="center" vertical="center" wrapText="1"/>
    </xf>
    <xf numFmtId="0" fontId="11" fillId="4" borderId="30" xfId="1" applyFont="1" applyFill="1" applyBorder="1" applyAlignment="1">
      <alignment horizontal="center" vertical="center" wrapText="1"/>
    </xf>
    <xf numFmtId="4" fontId="18" fillId="6" borderId="19" xfId="1" applyNumberFormat="1" applyFont="1" applyFill="1" applyBorder="1" applyAlignment="1">
      <alignment horizontal="center" vertical="center"/>
    </xf>
    <xf numFmtId="4" fontId="18" fillId="6" borderId="41" xfId="1" applyNumberFormat="1" applyFont="1" applyFill="1" applyBorder="1" applyAlignment="1">
      <alignment horizontal="center" vertical="center"/>
    </xf>
    <xf numFmtId="4" fontId="18" fillId="6" borderId="18" xfId="1" applyNumberFormat="1" applyFont="1" applyFill="1" applyBorder="1" applyAlignment="1">
      <alignment horizontal="center" vertical="center"/>
    </xf>
    <xf numFmtId="4" fontId="18" fillId="0" borderId="19" xfId="1" applyNumberFormat="1" applyFont="1" applyBorder="1" applyAlignment="1">
      <alignment horizontal="center" vertical="center"/>
    </xf>
    <xf numFmtId="4" fontId="18" fillId="0" borderId="41" xfId="1" applyNumberFormat="1" applyFont="1" applyBorder="1" applyAlignment="1">
      <alignment horizontal="center" vertical="center"/>
    </xf>
    <xf numFmtId="4" fontId="18" fillId="0" borderId="18" xfId="1" applyNumberFormat="1" applyFont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2" fillId="0" borderId="10" xfId="1" applyFont="1" applyBorder="1" applyAlignment="1">
      <alignment horizontal="right"/>
    </xf>
    <xf numFmtId="0" fontId="12" fillId="0" borderId="9" xfId="1" applyFont="1" applyBorder="1" applyAlignment="1">
      <alignment horizontal="right"/>
    </xf>
    <xf numFmtId="0" fontId="12" fillId="0" borderId="0" xfId="1" applyFont="1" applyBorder="1" applyAlignment="1">
      <alignment horizontal="right"/>
    </xf>
    <xf numFmtId="0" fontId="12" fillId="0" borderId="22" xfId="1" applyFont="1" applyBorder="1" applyAlignment="1">
      <alignment horizontal="right"/>
    </xf>
    <xf numFmtId="0" fontId="12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right"/>
    </xf>
    <xf numFmtId="0" fontId="18" fillId="0" borderId="18" xfId="1" applyFont="1" applyBorder="1" applyAlignment="1">
      <alignment horizontal="center" vertical="center"/>
    </xf>
    <xf numFmtId="0" fontId="16" fillId="0" borderId="7" xfId="1" applyFont="1" applyBorder="1" applyAlignment="1">
      <alignment horizontal="right" vertical="center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18" fillId="0" borderId="27" xfId="1" applyFont="1" applyBorder="1" applyAlignment="1">
      <alignment horizontal="justify" vertical="center"/>
    </xf>
    <xf numFmtId="0" fontId="18" fillId="0" borderId="28" xfId="1" applyFont="1" applyBorder="1" applyAlignment="1">
      <alignment horizontal="justify" vertical="center"/>
    </xf>
    <xf numFmtId="0" fontId="18" fillId="0" borderId="25" xfId="1" applyFont="1" applyBorder="1" applyAlignment="1">
      <alignment horizontal="justify" vertical="center"/>
    </xf>
    <xf numFmtId="0" fontId="18" fillId="0" borderId="24" xfId="1" applyFont="1" applyBorder="1" applyAlignment="1">
      <alignment horizontal="justify" vertical="center"/>
    </xf>
    <xf numFmtId="0" fontId="18" fillId="0" borderId="8" xfId="1" applyFont="1" applyBorder="1" applyAlignment="1">
      <alignment horizontal="justify" vertical="center"/>
    </xf>
  </cellXfs>
  <cellStyles count="12">
    <cellStyle name="Euro" xfId="2"/>
    <cellStyle name="Moneda 4" xfId="11"/>
    <cellStyle name="Normal" xfId="0" builtinId="0"/>
    <cellStyle name="Normal 2" xfId="1"/>
    <cellStyle name="Normal 2 2" xfId="6"/>
    <cellStyle name="Normal 3" xfId="3"/>
    <cellStyle name="Normal 3 2" xfId="10"/>
    <cellStyle name="Normal 4" xfId="4"/>
    <cellStyle name="Normal 5" xfId="5"/>
    <cellStyle name="Normal 6" xfId="7"/>
    <cellStyle name="Normal 7" xfId="8"/>
    <cellStyle name="Normal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1"/>
  <sheetViews>
    <sheetView tabSelected="1" zoomScaleNormal="100" zoomScaleSheetLayoutView="100" workbookViewId="0">
      <selection activeCell="A4" sqref="A4:R4"/>
    </sheetView>
  </sheetViews>
  <sheetFormatPr baseColWidth="10" defaultColWidth="10.85546875" defaultRowHeight="15" x14ac:dyDescent="0.2"/>
  <cols>
    <col min="1" max="1" width="8.42578125" style="2" customWidth="1"/>
    <col min="2" max="2" width="32.85546875" style="2" customWidth="1"/>
    <col min="3" max="3" width="9.42578125" style="2" customWidth="1"/>
    <col min="4" max="4" width="9" style="2" customWidth="1"/>
    <col min="5" max="5" width="11" style="2" customWidth="1"/>
    <col min="6" max="6" width="11.7109375" style="2" customWidth="1"/>
    <col min="7" max="7" width="10.7109375" style="2" customWidth="1"/>
    <col min="8" max="8" width="11.85546875" style="2" customWidth="1"/>
    <col min="9" max="9" width="10.28515625" style="2" customWidth="1"/>
    <col min="10" max="10" width="12.140625" style="2" customWidth="1"/>
    <col min="11" max="11" width="10" style="2" customWidth="1"/>
    <col min="12" max="12" width="11.7109375" style="2" customWidth="1"/>
    <col min="13" max="13" width="10.7109375" style="2" customWidth="1"/>
    <col min="14" max="14" width="12.28515625" style="2" customWidth="1"/>
    <col min="15" max="15" width="9.85546875" style="2" customWidth="1"/>
    <col min="16" max="16" width="12.42578125" style="2" customWidth="1"/>
    <col min="17" max="17" width="10.7109375" style="2" customWidth="1"/>
    <col min="18" max="18" width="12.28515625" style="2" customWidth="1"/>
    <col min="19" max="60" width="10.85546875" style="1"/>
    <col min="61" max="16384" width="10.85546875" style="2"/>
  </cols>
  <sheetData>
    <row r="1" spans="1:18" ht="18" x14ac:dyDescent="0.25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8" x14ac:dyDescent="0.2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ht="18" x14ac:dyDescent="0.2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ht="18" x14ac:dyDescent="0.2">
      <c r="A4" s="79" t="s">
        <v>38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8" x14ac:dyDescent="0.2">
      <c r="A5" s="79" t="s">
        <v>39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18" s="3" customFormat="1" ht="18" x14ac:dyDescent="0.2">
      <c r="A6" s="79" t="s">
        <v>93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 s="3" customFormat="1" ht="15.7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3" customFormat="1" ht="13.5" customHeight="1" thickTop="1" x14ac:dyDescent="0.2">
      <c r="A8" s="27"/>
      <c r="B8" s="80" t="s">
        <v>14</v>
      </c>
      <c r="C8" s="81"/>
      <c r="D8" s="82"/>
      <c r="E8" s="85" t="s">
        <v>83</v>
      </c>
      <c r="F8" s="85"/>
      <c r="G8" s="85" t="s">
        <v>84</v>
      </c>
      <c r="H8" s="85"/>
      <c r="I8" s="85" t="s">
        <v>85</v>
      </c>
      <c r="J8" s="85"/>
      <c r="K8" s="85" t="s">
        <v>86</v>
      </c>
      <c r="L8" s="85"/>
      <c r="M8" s="85" t="s">
        <v>88</v>
      </c>
      <c r="N8" s="85"/>
      <c r="O8" s="85" t="s">
        <v>87</v>
      </c>
      <c r="P8" s="85"/>
      <c r="Q8" s="85" t="s">
        <v>89</v>
      </c>
      <c r="R8" s="87"/>
    </row>
    <row r="9" spans="1:18" s="3" customFormat="1" ht="27" customHeight="1" x14ac:dyDescent="0.2">
      <c r="A9" s="35"/>
      <c r="B9" s="83"/>
      <c r="C9" s="83"/>
      <c r="D9" s="84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8"/>
    </row>
    <row r="10" spans="1:18" s="3" customFormat="1" ht="35.25" customHeight="1" x14ac:dyDescent="0.2">
      <c r="A10" s="59" t="s">
        <v>11</v>
      </c>
      <c r="B10" s="60" t="s">
        <v>12</v>
      </c>
      <c r="C10" s="61" t="s">
        <v>5</v>
      </c>
      <c r="D10" s="60" t="s">
        <v>10</v>
      </c>
      <c r="E10" s="62" t="s">
        <v>13</v>
      </c>
      <c r="F10" s="63" t="s">
        <v>15</v>
      </c>
      <c r="G10" s="64" t="s">
        <v>13</v>
      </c>
      <c r="H10" s="63" t="s">
        <v>15</v>
      </c>
      <c r="I10" s="64" t="s">
        <v>13</v>
      </c>
      <c r="J10" s="63" t="s">
        <v>15</v>
      </c>
      <c r="K10" s="64" t="s">
        <v>13</v>
      </c>
      <c r="L10" s="63" t="s">
        <v>15</v>
      </c>
      <c r="M10" s="64" t="s">
        <v>13</v>
      </c>
      <c r="N10" s="63" t="s">
        <v>15</v>
      </c>
      <c r="O10" s="64" t="s">
        <v>13</v>
      </c>
      <c r="P10" s="63" t="s">
        <v>15</v>
      </c>
      <c r="Q10" s="64" t="s">
        <v>13</v>
      </c>
      <c r="R10" s="65" t="s">
        <v>15</v>
      </c>
    </row>
    <row r="11" spans="1:18" s="7" customFormat="1" ht="42" customHeight="1" x14ac:dyDescent="0.2">
      <c r="A11" s="50">
        <v>1</v>
      </c>
      <c r="B11" s="66" t="s">
        <v>40</v>
      </c>
      <c r="C11" s="67" t="s">
        <v>2</v>
      </c>
      <c r="D11" s="68">
        <v>80</v>
      </c>
      <c r="E11" s="51">
        <v>9.4700000000000006</v>
      </c>
      <c r="F11" s="52">
        <f t="shared" ref="F11:F38" si="0">E11*D11</f>
        <v>757.6</v>
      </c>
      <c r="G11" s="89" t="s">
        <v>90</v>
      </c>
      <c r="H11" s="90"/>
      <c r="I11" s="89" t="s">
        <v>90</v>
      </c>
      <c r="J11" s="90"/>
      <c r="K11" s="89" t="s">
        <v>90</v>
      </c>
      <c r="L11" s="90"/>
      <c r="M11" s="89" t="s">
        <v>90</v>
      </c>
      <c r="N11" s="90"/>
      <c r="O11" s="89" t="s">
        <v>90</v>
      </c>
      <c r="P11" s="90"/>
      <c r="Q11" s="89" t="s">
        <v>90</v>
      </c>
      <c r="R11" s="91"/>
    </row>
    <row r="12" spans="1:18" s="7" customFormat="1" ht="45.75" customHeight="1" x14ac:dyDescent="0.2">
      <c r="A12" s="50">
        <v>2</v>
      </c>
      <c r="B12" s="66" t="s">
        <v>41</v>
      </c>
      <c r="C12" s="67" t="s">
        <v>2</v>
      </c>
      <c r="D12" s="68">
        <v>100</v>
      </c>
      <c r="E12" s="51">
        <v>3.48</v>
      </c>
      <c r="F12" s="52">
        <f t="shared" si="0"/>
        <v>348</v>
      </c>
      <c r="G12" s="89" t="s">
        <v>90</v>
      </c>
      <c r="H12" s="90"/>
      <c r="I12" s="89" t="s">
        <v>90</v>
      </c>
      <c r="J12" s="90"/>
      <c r="K12" s="89" t="s">
        <v>90</v>
      </c>
      <c r="L12" s="90"/>
      <c r="M12" s="89" t="s">
        <v>90</v>
      </c>
      <c r="N12" s="90"/>
      <c r="O12" s="89" t="s">
        <v>90</v>
      </c>
      <c r="P12" s="90"/>
      <c r="Q12" s="89" t="s">
        <v>90</v>
      </c>
      <c r="R12" s="91"/>
    </row>
    <row r="13" spans="1:18" s="7" customFormat="1" ht="45" customHeight="1" x14ac:dyDescent="0.2">
      <c r="A13" s="50">
        <v>3</v>
      </c>
      <c r="B13" s="66" t="s">
        <v>42</v>
      </c>
      <c r="C13" s="67" t="s">
        <v>2</v>
      </c>
      <c r="D13" s="68">
        <v>40</v>
      </c>
      <c r="E13" s="51">
        <v>3.08</v>
      </c>
      <c r="F13" s="52">
        <f t="shared" si="0"/>
        <v>123.2</v>
      </c>
      <c r="G13" s="89" t="s">
        <v>90</v>
      </c>
      <c r="H13" s="90"/>
      <c r="I13" s="89" t="s">
        <v>90</v>
      </c>
      <c r="J13" s="90"/>
      <c r="K13" s="89" t="s">
        <v>90</v>
      </c>
      <c r="L13" s="90"/>
      <c r="M13" s="89" t="s">
        <v>90</v>
      </c>
      <c r="N13" s="90"/>
      <c r="O13" s="89" t="s">
        <v>90</v>
      </c>
      <c r="P13" s="90"/>
      <c r="Q13" s="89" t="s">
        <v>90</v>
      </c>
      <c r="R13" s="91"/>
    </row>
    <row r="14" spans="1:18" s="7" customFormat="1" ht="28.5" customHeight="1" x14ac:dyDescent="0.2">
      <c r="A14" s="50">
        <v>4</v>
      </c>
      <c r="B14" s="53" t="s">
        <v>43</v>
      </c>
      <c r="C14" s="54" t="s">
        <v>2</v>
      </c>
      <c r="D14" s="55">
        <v>14</v>
      </c>
      <c r="E14" s="51">
        <v>10.36</v>
      </c>
      <c r="F14" s="52">
        <f t="shared" si="0"/>
        <v>145.04</v>
      </c>
      <c r="G14" s="89" t="s">
        <v>90</v>
      </c>
      <c r="H14" s="90"/>
      <c r="I14" s="89" t="s">
        <v>90</v>
      </c>
      <c r="J14" s="90"/>
      <c r="K14" s="89" t="s">
        <v>90</v>
      </c>
      <c r="L14" s="90"/>
      <c r="M14" s="89" t="s">
        <v>90</v>
      </c>
      <c r="N14" s="90"/>
      <c r="O14" s="89" t="s">
        <v>90</v>
      </c>
      <c r="P14" s="90"/>
      <c r="Q14" s="89" t="s">
        <v>90</v>
      </c>
      <c r="R14" s="91"/>
    </row>
    <row r="15" spans="1:18" s="7" customFormat="1" ht="36" customHeight="1" x14ac:dyDescent="0.2">
      <c r="A15" s="50">
        <v>5</v>
      </c>
      <c r="B15" s="53" t="s">
        <v>27</v>
      </c>
      <c r="C15" s="54" t="s">
        <v>2</v>
      </c>
      <c r="D15" s="55">
        <v>16</v>
      </c>
      <c r="E15" s="51">
        <v>81.819999999999993</v>
      </c>
      <c r="F15" s="52">
        <f t="shared" si="0"/>
        <v>1309.1199999999999</v>
      </c>
      <c r="G15" s="89" t="s">
        <v>90</v>
      </c>
      <c r="H15" s="90"/>
      <c r="I15" s="89" t="s">
        <v>90</v>
      </c>
      <c r="J15" s="90"/>
      <c r="K15" s="89" t="s">
        <v>90</v>
      </c>
      <c r="L15" s="90"/>
      <c r="M15" s="89" t="s">
        <v>90</v>
      </c>
      <c r="N15" s="90"/>
      <c r="O15" s="89" t="s">
        <v>90</v>
      </c>
      <c r="P15" s="90"/>
      <c r="Q15" s="89" t="s">
        <v>90</v>
      </c>
      <c r="R15" s="91"/>
    </row>
    <row r="16" spans="1:18" s="7" customFormat="1" ht="30.75" customHeight="1" x14ac:dyDescent="0.2">
      <c r="A16" s="5">
        <v>6</v>
      </c>
      <c r="B16" s="37" t="s">
        <v>28</v>
      </c>
      <c r="C16" s="31" t="s">
        <v>2</v>
      </c>
      <c r="D16" s="33">
        <v>70</v>
      </c>
      <c r="E16" s="45">
        <v>83.6</v>
      </c>
      <c r="F16" s="47">
        <f t="shared" si="0"/>
        <v>5852</v>
      </c>
      <c r="G16" s="92" t="s">
        <v>90</v>
      </c>
      <c r="H16" s="93"/>
      <c r="I16" s="92" t="s">
        <v>90</v>
      </c>
      <c r="J16" s="93"/>
      <c r="K16" s="92" t="s">
        <v>90</v>
      </c>
      <c r="L16" s="93"/>
      <c r="M16" s="92" t="s">
        <v>90</v>
      </c>
      <c r="N16" s="93"/>
      <c r="O16" s="92" t="s">
        <v>90</v>
      </c>
      <c r="P16" s="93"/>
      <c r="Q16" s="92" t="s">
        <v>90</v>
      </c>
      <c r="R16" s="94"/>
    </row>
    <row r="17" spans="1:18" s="7" customFormat="1" ht="30.75" customHeight="1" x14ac:dyDescent="0.2">
      <c r="A17" s="50">
        <v>7</v>
      </c>
      <c r="B17" s="53" t="s">
        <v>44</v>
      </c>
      <c r="C17" s="54" t="s">
        <v>2</v>
      </c>
      <c r="D17" s="55">
        <v>50</v>
      </c>
      <c r="E17" s="51">
        <v>19.86</v>
      </c>
      <c r="F17" s="52">
        <f t="shared" si="0"/>
        <v>993</v>
      </c>
      <c r="G17" s="89" t="s">
        <v>90</v>
      </c>
      <c r="H17" s="90"/>
      <c r="I17" s="89" t="s">
        <v>90</v>
      </c>
      <c r="J17" s="90"/>
      <c r="K17" s="89" t="s">
        <v>90</v>
      </c>
      <c r="L17" s="90"/>
      <c r="M17" s="89" t="s">
        <v>90</v>
      </c>
      <c r="N17" s="90"/>
      <c r="O17" s="89" t="s">
        <v>90</v>
      </c>
      <c r="P17" s="90"/>
      <c r="Q17" s="89" t="s">
        <v>90</v>
      </c>
      <c r="R17" s="91"/>
    </row>
    <row r="18" spans="1:18" s="7" customFormat="1" ht="44.25" customHeight="1" x14ac:dyDescent="0.2">
      <c r="A18" s="50">
        <v>8</v>
      </c>
      <c r="B18" s="53" t="s">
        <v>45</v>
      </c>
      <c r="C18" s="54" t="s">
        <v>2</v>
      </c>
      <c r="D18" s="55">
        <v>500</v>
      </c>
      <c r="E18" s="51">
        <v>1.36</v>
      </c>
      <c r="F18" s="52">
        <f t="shared" si="0"/>
        <v>680</v>
      </c>
      <c r="G18" s="89" t="s">
        <v>90</v>
      </c>
      <c r="H18" s="90"/>
      <c r="I18" s="89" t="s">
        <v>90</v>
      </c>
      <c r="J18" s="90"/>
      <c r="K18" s="89" t="s">
        <v>90</v>
      </c>
      <c r="L18" s="90"/>
      <c r="M18" s="89" t="s">
        <v>90</v>
      </c>
      <c r="N18" s="90"/>
      <c r="O18" s="89" t="s">
        <v>90</v>
      </c>
      <c r="P18" s="90"/>
      <c r="Q18" s="89" t="s">
        <v>90</v>
      </c>
      <c r="R18" s="91"/>
    </row>
    <row r="19" spans="1:18" s="7" customFormat="1" ht="39" customHeight="1" x14ac:dyDescent="0.2">
      <c r="A19" s="50">
        <v>9</v>
      </c>
      <c r="B19" s="53" t="s">
        <v>46</v>
      </c>
      <c r="C19" s="54" t="s">
        <v>24</v>
      </c>
      <c r="D19" s="55">
        <v>400</v>
      </c>
      <c r="E19" s="51">
        <v>2.4700000000000002</v>
      </c>
      <c r="F19" s="52">
        <f t="shared" si="0"/>
        <v>988.00000000000011</v>
      </c>
      <c r="G19" s="89" t="s">
        <v>90</v>
      </c>
      <c r="H19" s="90"/>
      <c r="I19" s="89" t="s">
        <v>90</v>
      </c>
      <c r="J19" s="90"/>
      <c r="K19" s="89" t="s">
        <v>90</v>
      </c>
      <c r="L19" s="90"/>
      <c r="M19" s="89" t="s">
        <v>90</v>
      </c>
      <c r="N19" s="90"/>
      <c r="O19" s="89" t="s">
        <v>90</v>
      </c>
      <c r="P19" s="90"/>
      <c r="Q19" s="89" t="s">
        <v>90</v>
      </c>
      <c r="R19" s="91"/>
    </row>
    <row r="20" spans="1:18" s="7" customFormat="1" ht="20.25" customHeight="1" x14ac:dyDescent="0.2">
      <c r="A20" s="50">
        <v>10</v>
      </c>
      <c r="B20" s="53" t="s">
        <v>47</v>
      </c>
      <c r="C20" s="54" t="s">
        <v>2</v>
      </c>
      <c r="D20" s="55">
        <v>5</v>
      </c>
      <c r="E20" s="51">
        <v>22.79</v>
      </c>
      <c r="F20" s="52">
        <f t="shared" si="0"/>
        <v>113.94999999999999</v>
      </c>
      <c r="G20" s="89" t="s">
        <v>90</v>
      </c>
      <c r="H20" s="90"/>
      <c r="I20" s="89" t="s">
        <v>90</v>
      </c>
      <c r="J20" s="90"/>
      <c r="K20" s="89" t="s">
        <v>90</v>
      </c>
      <c r="L20" s="90"/>
      <c r="M20" s="89" t="s">
        <v>90</v>
      </c>
      <c r="N20" s="90"/>
      <c r="O20" s="89" t="s">
        <v>90</v>
      </c>
      <c r="P20" s="90"/>
      <c r="Q20" s="89" t="s">
        <v>90</v>
      </c>
      <c r="R20" s="91"/>
    </row>
    <row r="21" spans="1:18" s="7" customFormat="1" ht="20.25" customHeight="1" x14ac:dyDescent="0.2">
      <c r="A21" s="50">
        <v>11</v>
      </c>
      <c r="B21" s="53" t="s">
        <v>29</v>
      </c>
      <c r="C21" s="54" t="s">
        <v>2</v>
      </c>
      <c r="D21" s="55">
        <v>20</v>
      </c>
      <c r="E21" s="51">
        <v>4.76</v>
      </c>
      <c r="F21" s="52">
        <f t="shared" si="0"/>
        <v>95.199999999999989</v>
      </c>
      <c r="G21" s="89" t="s">
        <v>90</v>
      </c>
      <c r="H21" s="90"/>
      <c r="I21" s="89" t="s">
        <v>90</v>
      </c>
      <c r="J21" s="90"/>
      <c r="K21" s="89" t="s">
        <v>90</v>
      </c>
      <c r="L21" s="90"/>
      <c r="M21" s="89" t="s">
        <v>90</v>
      </c>
      <c r="N21" s="90"/>
      <c r="O21" s="89" t="s">
        <v>90</v>
      </c>
      <c r="P21" s="90"/>
      <c r="Q21" s="89" t="s">
        <v>90</v>
      </c>
      <c r="R21" s="91"/>
    </row>
    <row r="22" spans="1:18" s="7" customFormat="1" ht="20.25" customHeight="1" x14ac:dyDescent="0.2">
      <c r="A22" s="50">
        <v>12</v>
      </c>
      <c r="B22" s="53" t="s">
        <v>48</v>
      </c>
      <c r="C22" s="54" t="s">
        <v>4</v>
      </c>
      <c r="D22" s="55">
        <v>100</v>
      </c>
      <c r="E22" s="51">
        <v>16.760000000000002</v>
      </c>
      <c r="F22" s="52">
        <f t="shared" si="0"/>
        <v>1676.0000000000002</v>
      </c>
      <c r="G22" s="89" t="s">
        <v>90</v>
      </c>
      <c r="H22" s="90"/>
      <c r="I22" s="89" t="s">
        <v>90</v>
      </c>
      <c r="J22" s="90"/>
      <c r="K22" s="89" t="s">
        <v>90</v>
      </c>
      <c r="L22" s="90"/>
      <c r="M22" s="89" t="s">
        <v>90</v>
      </c>
      <c r="N22" s="90"/>
      <c r="O22" s="89" t="s">
        <v>90</v>
      </c>
      <c r="P22" s="90"/>
      <c r="Q22" s="89" t="s">
        <v>90</v>
      </c>
      <c r="R22" s="91"/>
    </row>
    <row r="23" spans="1:18" s="7" customFormat="1" ht="20.25" customHeight="1" x14ac:dyDescent="0.2">
      <c r="A23" s="50">
        <v>13</v>
      </c>
      <c r="B23" s="53" t="s">
        <v>49</v>
      </c>
      <c r="C23" s="54" t="s">
        <v>50</v>
      </c>
      <c r="D23" s="55">
        <v>10</v>
      </c>
      <c r="E23" s="51">
        <v>11.06</v>
      </c>
      <c r="F23" s="52">
        <f t="shared" si="0"/>
        <v>110.60000000000001</v>
      </c>
      <c r="G23" s="89" t="s">
        <v>90</v>
      </c>
      <c r="H23" s="90"/>
      <c r="I23" s="89" t="s">
        <v>90</v>
      </c>
      <c r="J23" s="90"/>
      <c r="K23" s="89" t="s">
        <v>90</v>
      </c>
      <c r="L23" s="90"/>
      <c r="M23" s="89" t="s">
        <v>90</v>
      </c>
      <c r="N23" s="90"/>
      <c r="O23" s="89" t="s">
        <v>90</v>
      </c>
      <c r="P23" s="90"/>
      <c r="Q23" s="89" t="s">
        <v>90</v>
      </c>
      <c r="R23" s="91"/>
    </row>
    <row r="24" spans="1:18" s="7" customFormat="1" ht="29.25" customHeight="1" x14ac:dyDescent="0.2">
      <c r="A24" s="5">
        <v>14</v>
      </c>
      <c r="B24" s="37" t="s">
        <v>51</v>
      </c>
      <c r="C24" s="31" t="s">
        <v>4</v>
      </c>
      <c r="D24" s="33">
        <v>10</v>
      </c>
      <c r="E24" s="45">
        <v>42.65</v>
      </c>
      <c r="F24" s="47">
        <f t="shared" si="0"/>
        <v>426.5</v>
      </c>
      <c r="G24" s="92" t="s">
        <v>90</v>
      </c>
      <c r="H24" s="93"/>
      <c r="I24" s="92" t="s">
        <v>90</v>
      </c>
      <c r="J24" s="93"/>
      <c r="K24" s="92" t="s">
        <v>90</v>
      </c>
      <c r="L24" s="93"/>
      <c r="M24" s="92" t="s">
        <v>90</v>
      </c>
      <c r="N24" s="93"/>
      <c r="O24" s="92" t="s">
        <v>90</v>
      </c>
      <c r="P24" s="93"/>
      <c r="Q24" s="92" t="s">
        <v>90</v>
      </c>
      <c r="R24" s="94"/>
    </row>
    <row r="25" spans="1:18" s="7" customFormat="1" ht="21.75" customHeight="1" x14ac:dyDescent="0.2">
      <c r="A25" s="50">
        <v>15</v>
      </c>
      <c r="B25" s="53" t="s">
        <v>30</v>
      </c>
      <c r="C25" s="54" t="s">
        <v>24</v>
      </c>
      <c r="D25" s="55">
        <v>80</v>
      </c>
      <c r="E25" s="51">
        <v>10.039999999999999</v>
      </c>
      <c r="F25" s="52">
        <f t="shared" si="0"/>
        <v>803.19999999999993</v>
      </c>
      <c r="G25" s="89" t="s">
        <v>90</v>
      </c>
      <c r="H25" s="90"/>
      <c r="I25" s="89" t="s">
        <v>90</v>
      </c>
      <c r="J25" s="90"/>
      <c r="K25" s="89" t="s">
        <v>90</v>
      </c>
      <c r="L25" s="90"/>
      <c r="M25" s="89" t="s">
        <v>90</v>
      </c>
      <c r="N25" s="90"/>
      <c r="O25" s="89" t="s">
        <v>90</v>
      </c>
      <c r="P25" s="90"/>
      <c r="Q25" s="89" t="s">
        <v>90</v>
      </c>
      <c r="R25" s="91"/>
    </row>
    <row r="26" spans="1:18" s="7" customFormat="1" ht="38.25" customHeight="1" x14ac:dyDescent="0.2">
      <c r="A26" s="50">
        <v>16</v>
      </c>
      <c r="B26" s="66" t="s">
        <v>52</v>
      </c>
      <c r="C26" s="67" t="s">
        <v>31</v>
      </c>
      <c r="D26" s="68">
        <v>100</v>
      </c>
      <c r="E26" s="51">
        <v>4.08</v>
      </c>
      <c r="F26" s="52">
        <f t="shared" si="0"/>
        <v>408</v>
      </c>
      <c r="G26" s="89" t="s">
        <v>90</v>
      </c>
      <c r="H26" s="90"/>
      <c r="I26" s="89" t="s">
        <v>90</v>
      </c>
      <c r="J26" s="90"/>
      <c r="K26" s="89" t="s">
        <v>90</v>
      </c>
      <c r="L26" s="90"/>
      <c r="M26" s="89" t="s">
        <v>90</v>
      </c>
      <c r="N26" s="90"/>
      <c r="O26" s="89" t="s">
        <v>90</v>
      </c>
      <c r="P26" s="90"/>
      <c r="Q26" s="89" t="s">
        <v>90</v>
      </c>
      <c r="R26" s="91"/>
    </row>
    <row r="27" spans="1:18" s="7" customFormat="1" ht="72.75" customHeight="1" x14ac:dyDescent="0.2">
      <c r="A27" s="5">
        <v>17</v>
      </c>
      <c r="B27" s="37" t="s">
        <v>91</v>
      </c>
      <c r="C27" s="31" t="s">
        <v>4</v>
      </c>
      <c r="D27" s="33">
        <v>1500</v>
      </c>
      <c r="E27" s="46">
        <v>68.239999999999995</v>
      </c>
      <c r="F27" s="36">
        <f t="shared" si="0"/>
        <v>102359.99999999999</v>
      </c>
      <c r="G27" s="92" t="s">
        <v>90</v>
      </c>
      <c r="H27" s="93"/>
      <c r="I27" s="32">
        <v>53.45</v>
      </c>
      <c r="J27" s="36">
        <f t="shared" ref="J27:J63" si="1">I27*D27</f>
        <v>80175</v>
      </c>
      <c r="K27" s="45">
        <v>53.4</v>
      </c>
      <c r="L27" s="47">
        <f t="shared" ref="L27:L28" si="2">K27*D27</f>
        <v>80100</v>
      </c>
      <c r="M27" s="92" t="s">
        <v>90</v>
      </c>
      <c r="N27" s="93"/>
      <c r="O27" s="92" t="s">
        <v>90</v>
      </c>
      <c r="P27" s="93"/>
      <c r="Q27" s="92" t="s">
        <v>90</v>
      </c>
      <c r="R27" s="94"/>
    </row>
    <row r="28" spans="1:18" s="7" customFormat="1" ht="72" customHeight="1" x14ac:dyDescent="0.2">
      <c r="A28" s="5">
        <v>18</v>
      </c>
      <c r="B28" s="37" t="s">
        <v>92</v>
      </c>
      <c r="C28" s="31" t="s">
        <v>4</v>
      </c>
      <c r="D28" s="33">
        <v>100</v>
      </c>
      <c r="E28" s="46">
        <v>90.06</v>
      </c>
      <c r="F28" s="36">
        <f t="shared" si="0"/>
        <v>9006</v>
      </c>
      <c r="G28" s="92" t="s">
        <v>90</v>
      </c>
      <c r="H28" s="93"/>
      <c r="I28" s="32">
        <v>72.2</v>
      </c>
      <c r="J28" s="36">
        <f t="shared" si="1"/>
        <v>7220</v>
      </c>
      <c r="K28" s="45">
        <v>69</v>
      </c>
      <c r="L28" s="47">
        <f t="shared" si="2"/>
        <v>6900</v>
      </c>
      <c r="M28" s="92" t="s">
        <v>90</v>
      </c>
      <c r="N28" s="93"/>
      <c r="O28" s="92" t="s">
        <v>90</v>
      </c>
      <c r="P28" s="93"/>
      <c r="Q28" s="92" t="s">
        <v>90</v>
      </c>
      <c r="R28" s="94"/>
    </row>
    <row r="29" spans="1:18" s="7" customFormat="1" ht="43.5" customHeight="1" x14ac:dyDescent="0.2">
      <c r="A29" s="50">
        <v>19</v>
      </c>
      <c r="B29" s="53" t="s">
        <v>53</v>
      </c>
      <c r="C29" s="54" t="s">
        <v>54</v>
      </c>
      <c r="D29" s="55">
        <v>5</v>
      </c>
      <c r="E29" s="51">
        <v>71.510000000000005</v>
      </c>
      <c r="F29" s="52">
        <f t="shared" si="0"/>
        <v>357.55</v>
      </c>
      <c r="G29" s="89" t="s">
        <v>90</v>
      </c>
      <c r="H29" s="90"/>
      <c r="I29" s="89" t="s">
        <v>90</v>
      </c>
      <c r="J29" s="90"/>
      <c r="K29" s="89" t="s">
        <v>90</v>
      </c>
      <c r="L29" s="90"/>
      <c r="M29" s="89" t="s">
        <v>90</v>
      </c>
      <c r="N29" s="90"/>
      <c r="O29" s="89" t="s">
        <v>90</v>
      </c>
      <c r="P29" s="90"/>
      <c r="Q29" s="89" t="s">
        <v>90</v>
      </c>
      <c r="R29" s="91"/>
    </row>
    <row r="30" spans="1:18" s="7" customFormat="1" ht="20.25" customHeight="1" x14ac:dyDescent="0.2">
      <c r="A30" s="5">
        <v>20</v>
      </c>
      <c r="B30" s="37" t="s">
        <v>55</v>
      </c>
      <c r="C30" s="31" t="s">
        <v>3</v>
      </c>
      <c r="D30" s="33">
        <v>1</v>
      </c>
      <c r="E30" s="45">
        <v>627.05999999999995</v>
      </c>
      <c r="F30" s="47">
        <f t="shared" si="0"/>
        <v>627.05999999999995</v>
      </c>
      <c r="G30" s="92" t="s">
        <v>90</v>
      </c>
      <c r="H30" s="93"/>
      <c r="I30" s="92" t="s">
        <v>90</v>
      </c>
      <c r="J30" s="93"/>
      <c r="K30" s="92" t="s">
        <v>90</v>
      </c>
      <c r="L30" s="93"/>
      <c r="M30" s="92" t="s">
        <v>90</v>
      </c>
      <c r="N30" s="93"/>
      <c r="O30" s="92" t="s">
        <v>90</v>
      </c>
      <c r="P30" s="93"/>
      <c r="Q30" s="92" t="s">
        <v>90</v>
      </c>
      <c r="R30" s="94"/>
    </row>
    <row r="31" spans="1:18" s="7" customFormat="1" ht="30" customHeight="1" x14ac:dyDescent="0.2">
      <c r="A31" s="5">
        <v>21</v>
      </c>
      <c r="B31" s="37" t="s">
        <v>82</v>
      </c>
      <c r="C31" s="31" t="s">
        <v>2</v>
      </c>
      <c r="D31" s="33">
        <v>2000</v>
      </c>
      <c r="E31" s="45">
        <v>0.68</v>
      </c>
      <c r="F31" s="47">
        <f t="shared" si="0"/>
        <v>1360</v>
      </c>
      <c r="G31" s="92" t="s">
        <v>90</v>
      </c>
      <c r="H31" s="93"/>
      <c r="I31" s="92" t="s">
        <v>90</v>
      </c>
      <c r="J31" s="93"/>
      <c r="K31" s="92" t="s">
        <v>90</v>
      </c>
      <c r="L31" s="93"/>
      <c r="M31" s="92" t="s">
        <v>90</v>
      </c>
      <c r="N31" s="93"/>
      <c r="O31" s="92" t="s">
        <v>90</v>
      </c>
      <c r="P31" s="93"/>
      <c r="Q31" s="92" t="s">
        <v>90</v>
      </c>
      <c r="R31" s="94"/>
    </row>
    <row r="32" spans="1:18" s="7" customFormat="1" ht="27" customHeight="1" x14ac:dyDescent="0.2">
      <c r="A32" s="50">
        <v>22</v>
      </c>
      <c r="B32" s="53" t="s">
        <v>32</v>
      </c>
      <c r="C32" s="54" t="s">
        <v>2</v>
      </c>
      <c r="D32" s="55">
        <v>10</v>
      </c>
      <c r="E32" s="51">
        <v>30.65</v>
      </c>
      <c r="F32" s="52">
        <f t="shared" si="0"/>
        <v>306.5</v>
      </c>
      <c r="G32" s="89" t="s">
        <v>90</v>
      </c>
      <c r="H32" s="90"/>
      <c r="I32" s="89" t="s">
        <v>90</v>
      </c>
      <c r="J32" s="90"/>
      <c r="K32" s="89" t="s">
        <v>90</v>
      </c>
      <c r="L32" s="90"/>
      <c r="M32" s="89" t="s">
        <v>90</v>
      </c>
      <c r="N32" s="90"/>
      <c r="O32" s="89" t="s">
        <v>90</v>
      </c>
      <c r="P32" s="90"/>
      <c r="Q32" s="89" t="s">
        <v>90</v>
      </c>
      <c r="R32" s="91"/>
    </row>
    <row r="33" spans="1:18" s="7" customFormat="1" ht="42" customHeight="1" x14ac:dyDescent="0.2">
      <c r="A33" s="50">
        <v>23</v>
      </c>
      <c r="B33" s="66" t="s">
        <v>56</v>
      </c>
      <c r="C33" s="67" t="s">
        <v>25</v>
      </c>
      <c r="D33" s="68">
        <v>15</v>
      </c>
      <c r="E33" s="51">
        <v>26.14</v>
      </c>
      <c r="F33" s="52">
        <f t="shared" si="0"/>
        <v>392.1</v>
      </c>
      <c r="G33" s="89" t="s">
        <v>90</v>
      </c>
      <c r="H33" s="90"/>
      <c r="I33" s="89" t="s">
        <v>90</v>
      </c>
      <c r="J33" s="90"/>
      <c r="K33" s="89" t="s">
        <v>90</v>
      </c>
      <c r="L33" s="90"/>
      <c r="M33" s="89" t="s">
        <v>90</v>
      </c>
      <c r="N33" s="90"/>
      <c r="O33" s="89" t="s">
        <v>90</v>
      </c>
      <c r="P33" s="90"/>
      <c r="Q33" s="89" t="s">
        <v>90</v>
      </c>
      <c r="R33" s="91"/>
    </row>
    <row r="34" spans="1:18" s="7" customFormat="1" ht="20.25" customHeight="1" x14ac:dyDescent="0.2">
      <c r="A34" s="5">
        <v>24</v>
      </c>
      <c r="B34" s="28" t="s">
        <v>33</v>
      </c>
      <c r="C34" s="31" t="s">
        <v>2</v>
      </c>
      <c r="D34" s="33">
        <v>200</v>
      </c>
      <c r="E34" s="46">
        <v>9.9499999999999993</v>
      </c>
      <c r="F34" s="36">
        <f t="shared" si="0"/>
        <v>1989.9999999999998</v>
      </c>
      <c r="G34" s="45">
        <v>3.54</v>
      </c>
      <c r="H34" s="47">
        <f>G34*D34</f>
        <v>708</v>
      </c>
      <c r="I34" s="32">
        <v>8.4499999999999993</v>
      </c>
      <c r="J34" s="36">
        <f t="shared" si="1"/>
        <v>1689.9999999999998</v>
      </c>
      <c r="K34" s="92" t="s">
        <v>90</v>
      </c>
      <c r="L34" s="93"/>
      <c r="M34" s="32">
        <v>10.02</v>
      </c>
      <c r="N34" s="36">
        <f t="shared" ref="N34:N63" si="3">M34*D34</f>
        <v>2004</v>
      </c>
      <c r="O34" s="36">
        <v>10</v>
      </c>
      <c r="P34" s="36">
        <f t="shared" ref="P34:P63" si="4">O34*D34</f>
        <v>2000</v>
      </c>
      <c r="Q34" s="36">
        <v>10</v>
      </c>
      <c r="R34" s="6">
        <f t="shared" ref="R34:R62" si="5">Q34*D34</f>
        <v>2000</v>
      </c>
    </row>
    <row r="35" spans="1:18" s="7" customFormat="1" ht="29.25" customHeight="1" x14ac:dyDescent="0.2">
      <c r="A35" s="5">
        <v>25</v>
      </c>
      <c r="B35" s="28" t="s">
        <v>34</v>
      </c>
      <c r="C35" s="31" t="s">
        <v>2</v>
      </c>
      <c r="D35" s="33">
        <v>150</v>
      </c>
      <c r="E35" s="32">
        <v>11.54</v>
      </c>
      <c r="F35" s="36">
        <f t="shared" si="0"/>
        <v>1730.9999999999998</v>
      </c>
      <c r="G35" s="45">
        <v>4.1399999999999997</v>
      </c>
      <c r="H35" s="47">
        <f>G35*D35</f>
        <v>621</v>
      </c>
      <c r="I35" s="92" t="s">
        <v>90</v>
      </c>
      <c r="J35" s="93"/>
      <c r="K35" s="92" t="s">
        <v>90</v>
      </c>
      <c r="L35" s="93"/>
      <c r="M35" s="32">
        <v>10.24</v>
      </c>
      <c r="N35" s="36">
        <f t="shared" si="3"/>
        <v>1536</v>
      </c>
      <c r="O35" s="36">
        <v>11</v>
      </c>
      <c r="P35" s="36">
        <f t="shared" si="4"/>
        <v>1650</v>
      </c>
      <c r="Q35" s="36">
        <v>11</v>
      </c>
      <c r="R35" s="6">
        <f t="shared" si="5"/>
        <v>1650</v>
      </c>
    </row>
    <row r="36" spans="1:18" s="7" customFormat="1" ht="38.25" customHeight="1" x14ac:dyDescent="0.2">
      <c r="A36" s="50">
        <v>26</v>
      </c>
      <c r="B36" s="53" t="s">
        <v>57</v>
      </c>
      <c r="C36" s="54" t="s">
        <v>26</v>
      </c>
      <c r="D36" s="55">
        <v>100</v>
      </c>
      <c r="E36" s="51">
        <v>2.41</v>
      </c>
      <c r="F36" s="52">
        <f t="shared" si="0"/>
        <v>241</v>
      </c>
      <c r="G36" s="89" t="s">
        <v>90</v>
      </c>
      <c r="H36" s="90"/>
      <c r="I36" s="89" t="s">
        <v>90</v>
      </c>
      <c r="J36" s="90"/>
      <c r="K36" s="89" t="s">
        <v>90</v>
      </c>
      <c r="L36" s="90"/>
      <c r="M36" s="89" t="s">
        <v>90</v>
      </c>
      <c r="N36" s="90"/>
      <c r="O36" s="89" t="s">
        <v>90</v>
      </c>
      <c r="P36" s="90"/>
      <c r="Q36" s="89" t="s">
        <v>90</v>
      </c>
      <c r="R36" s="91"/>
    </row>
    <row r="37" spans="1:18" s="7" customFormat="1" ht="61.5" customHeight="1" x14ac:dyDescent="0.2">
      <c r="A37" s="5">
        <v>27</v>
      </c>
      <c r="B37" s="69" t="s">
        <v>36</v>
      </c>
      <c r="C37" s="70" t="s">
        <v>2</v>
      </c>
      <c r="D37" s="71">
        <v>10</v>
      </c>
      <c r="E37" s="92" t="s">
        <v>90</v>
      </c>
      <c r="F37" s="93"/>
      <c r="G37" s="32">
        <v>1297</v>
      </c>
      <c r="H37" s="36">
        <f t="shared" ref="H37:H63" si="6">G37*D37</f>
        <v>12970</v>
      </c>
      <c r="I37" s="45">
        <v>815</v>
      </c>
      <c r="J37" s="47">
        <f t="shared" si="1"/>
        <v>8150</v>
      </c>
      <c r="K37" s="92" t="s">
        <v>90</v>
      </c>
      <c r="L37" s="93"/>
      <c r="M37" s="32">
        <v>1273.1300000000001</v>
      </c>
      <c r="N37" s="36">
        <f t="shared" si="3"/>
        <v>12731.300000000001</v>
      </c>
      <c r="O37" s="36">
        <v>1049</v>
      </c>
      <c r="P37" s="36">
        <f t="shared" si="4"/>
        <v>10490</v>
      </c>
      <c r="Q37" s="36">
        <v>1189</v>
      </c>
      <c r="R37" s="6">
        <f t="shared" si="5"/>
        <v>11890</v>
      </c>
    </row>
    <row r="38" spans="1:18" s="7" customFormat="1" ht="20.25" customHeight="1" x14ac:dyDescent="0.2">
      <c r="A38" s="5">
        <v>28</v>
      </c>
      <c r="B38" s="28" t="s">
        <v>35</v>
      </c>
      <c r="C38" s="31" t="s">
        <v>2</v>
      </c>
      <c r="D38" s="33">
        <v>20</v>
      </c>
      <c r="E38" s="32">
        <v>125.91</v>
      </c>
      <c r="F38" s="36">
        <f t="shared" si="0"/>
        <v>2518.1999999999998</v>
      </c>
      <c r="G38" s="32">
        <v>81</v>
      </c>
      <c r="H38" s="36">
        <f t="shared" si="6"/>
        <v>1620</v>
      </c>
      <c r="I38" s="45">
        <v>70.2</v>
      </c>
      <c r="J38" s="47">
        <f t="shared" si="1"/>
        <v>1404</v>
      </c>
      <c r="K38" s="92" t="s">
        <v>90</v>
      </c>
      <c r="L38" s="93"/>
      <c r="M38" s="32">
        <v>77.64</v>
      </c>
      <c r="N38" s="36">
        <f t="shared" si="3"/>
        <v>1552.8</v>
      </c>
      <c r="O38" s="36">
        <v>83</v>
      </c>
      <c r="P38" s="36">
        <f t="shared" si="4"/>
        <v>1660</v>
      </c>
      <c r="Q38" s="36">
        <v>76</v>
      </c>
      <c r="R38" s="6">
        <f t="shared" si="5"/>
        <v>1520</v>
      </c>
    </row>
    <row r="39" spans="1:18" s="7" customFormat="1" ht="67.5" customHeight="1" x14ac:dyDescent="0.2">
      <c r="A39" s="5">
        <v>29</v>
      </c>
      <c r="B39" s="69" t="s">
        <v>58</v>
      </c>
      <c r="C39" s="70" t="s">
        <v>2</v>
      </c>
      <c r="D39" s="71">
        <v>25</v>
      </c>
      <c r="E39" s="92" t="s">
        <v>90</v>
      </c>
      <c r="F39" s="93"/>
      <c r="G39" s="32">
        <v>1337</v>
      </c>
      <c r="H39" s="36">
        <f t="shared" si="6"/>
        <v>33425</v>
      </c>
      <c r="I39" s="45">
        <v>925</v>
      </c>
      <c r="J39" s="47">
        <f t="shared" si="1"/>
        <v>23125</v>
      </c>
      <c r="K39" s="92" t="s">
        <v>90</v>
      </c>
      <c r="L39" s="93"/>
      <c r="M39" s="32">
        <v>1458.09</v>
      </c>
      <c r="N39" s="36">
        <f t="shared" si="3"/>
        <v>36452.25</v>
      </c>
      <c r="O39" s="36">
        <v>1162</v>
      </c>
      <c r="P39" s="36">
        <f t="shared" si="4"/>
        <v>29050</v>
      </c>
      <c r="Q39" s="36">
        <v>1337</v>
      </c>
      <c r="R39" s="6">
        <f t="shared" si="5"/>
        <v>33425</v>
      </c>
    </row>
    <row r="40" spans="1:18" s="7" customFormat="1" ht="57.75" customHeight="1" x14ac:dyDescent="0.2">
      <c r="A40" s="5">
        <v>30</v>
      </c>
      <c r="B40" s="69" t="s">
        <v>37</v>
      </c>
      <c r="C40" s="70" t="s">
        <v>2</v>
      </c>
      <c r="D40" s="71">
        <v>15</v>
      </c>
      <c r="E40" s="92" t="s">
        <v>90</v>
      </c>
      <c r="F40" s="93"/>
      <c r="G40" s="32">
        <v>3397</v>
      </c>
      <c r="H40" s="36">
        <f t="shared" si="6"/>
        <v>50955</v>
      </c>
      <c r="I40" s="45">
        <v>1595</v>
      </c>
      <c r="J40" s="47">
        <f t="shared" si="1"/>
        <v>23925</v>
      </c>
      <c r="K40" s="92" t="s">
        <v>90</v>
      </c>
      <c r="L40" s="93"/>
      <c r="M40" s="32">
        <v>3814.13</v>
      </c>
      <c r="N40" s="36">
        <f t="shared" si="3"/>
        <v>57211.950000000004</v>
      </c>
      <c r="O40" s="36">
        <v>2811</v>
      </c>
      <c r="P40" s="36">
        <f t="shared" si="4"/>
        <v>42165</v>
      </c>
      <c r="Q40" s="36">
        <v>3474</v>
      </c>
      <c r="R40" s="6">
        <f t="shared" si="5"/>
        <v>52110</v>
      </c>
    </row>
    <row r="41" spans="1:18" s="7" customFormat="1" ht="45" customHeight="1" x14ac:dyDescent="0.2">
      <c r="A41" s="5">
        <v>31</v>
      </c>
      <c r="B41" s="69" t="s">
        <v>59</v>
      </c>
      <c r="C41" s="70" t="s">
        <v>2</v>
      </c>
      <c r="D41" s="71">
        <v>25</v>
      </c>
      <c r="E41" s="92" t="s">
        <v>90</v>
      </c>
      <c r="F41" s="93"/>
      <c r="G41" s="32">
        <v>2934</v>
      </c>
      <c r="H41" s="36">
        <f t="shared" si="6"/>
        <v>73350</v>
      </c>
      <c r="I41" s="45">
        <v>2315</v>
      </c>
      <c r="J41" s="47">
        <f t="shared" si="1"/>
        <v>57875</v>
      </c>
      <c r="K41" s="92" t="s">
        <v>90</v>
      </c>
      <c r="L41" s="93"/>
      <c r="M41" s="32">
        <v>3285.08</v>
      </c>
      <c r="N41" s="36">
        <f t="shared" si="3"/>
        <v>82127</v>
      </c>
      <c r="O41" s="36">
        <v>2416</v>
      </c>
      <c r="P41" s="36">
        <f t="shared" si="4"/>
        <v>60400</v>
      </c>
      <c r="Q41" s="36">
        <v>2935</v>
      </c>
      <c r="R41" s="6">
        <f t="shared" si="5"/>
        <v>73375</v>
      </c>
    </row>
    <row r="42" spans="1:18" s="7" customFormat="1" ht="43.5" customHeight="1" x14ac:dyDescent="0.2">
      <c r="A42" s="5">
        <v>32</v>
      </c>
      <c r="B42" s="69" t="s">
        <v>60</v>
      </c>
      <c r="C42" s="70" t="s">
        <v>2</v>
      </c>
      <c r="D42" s="71">
        <v>11</v>
      </c>
      <c r="E42" s="92" t="s">
        <v>90</v>
      </c>
      <c r="F42" s="93"/>
      <c r="G42" s="32">
        <v>3387</v>
      </c>
      <c r="H42" s="36">
        <f t="shared" si="6"/>
        <v>37257</v>
      </c>
      <c r="I42" s="32">
        <v>2540</v>
      </c>
      <c r="J42" s="36">
        <f t="shared" si="1"/>
        <v>27940</v>
      </c>
      <c r="K42" s="92" t="s">
        <v>90</v>
      </c>
      <c r="L42" s="93"/>
      <c r="M42" s="32">
        <v>3381.39</v>
      </c>
      <c r="N42" s="36">
        <f t="shared" si="3"/>
        <v>37195.29</v>
      </c>
      <c r="O42" s="47">
        <v>2536</v>
      </c>
      <c r="P42" s="47">
        <f t="shared" si="4"/>
        <v>27896</v>
      </c>
      <c r="Q42" s="36">
        <v>3080</v>
      </c>
      <c r="R42" s="6">
        <f t="shared" si="5"/>
        <v>33880</v>
      </c>
    </row>
    <row r="43" spans="1:18" s="7" customFormat="1" ht="51" customHeight="1" x14ac:dyDescent="0.2">
      <c r="A43" s="5">
        <v>33</v>
      </c>
      <c r="B43" s="69" t="s">
        <v>61</v>
      </c>
      <c r="C43" s="70" t="s">
        <v>2</v>
      </c>
      <c r="D43" s="71">
        <v>8</v>
      </c>
      <c r="E43" s="92" t="s">
        <v>90</v>
      </c>
      <c r="F43" s="93"/>
      <c r="G43" s="32">
        <v>1584</v>
      </c>
      <c r="H43" s="36">
        <f t="shared" si="6"/>
        <v>12672</v>
      </c>
      <c r="I43" s="45">
        <v>1195</v>
      </c>
      <c r="J43" s="47">
        <f t="shared" si="1"/>
        <v>9560</v>
      </c>
      <c r="K43" s="92" t="s">
        <v>90</v>
      </c>
      <c r="L43" s="93"/>
      <c r="M43" s="32">
        <v>1557.73</v>
      </c>
      <c r="N43" s="36">
        <f t="shared" si="3"/>
        <v>12461.84</v>
      </c>
      <c r="O43" s="36">
        <v>1220</v>
      </c>
      <c r="P43" s="36">
        <f t="shared" si="4"/>
        <v>9760</v>
      </c>
      <c r="Q43" s="36">
        <v>1594</v>
      </c>
      <c r="R43" s="6">
        <f t="shared" si="5"/>
        <v>12752</v>
      </c>
    </row>
    <row r="44" spans="1:18" s="7" customFormat="1" ht="27" customHeight="1" x14ac:dyDescent="0.2">
      <c r="A44" s="5">
        <v>34</v>
      </c>
      <c r="B44" s="28" t="s">
        <v>62</v>
      </c>
      <c r="C44" s="31" t="s">
        <v>2</v>
      </c>
      <c r="D44" s="33">
        <v>3</v>
      </c>
      <c r="E44" s="92" t="s">
        <v>90</v>
      </c>
      <c r="F44" s="93"/>
      <c r="G44" s="32">
        <v>2354</v>
      </c>
      <c r="H44" s="36">
        <f t="shared" si="6"/>
        <v>7062</v>
      </c>
      <c r="I44" s="45">
        <v>1340</v>
      </c>
      <c r="J44" s="47">
        <f t="shared" si="1"/>
        <v>4020</v>
      </c>
      <c r="K44" s="92" t="s">
        <v>90</v>
      </c>
      <c r="L44" s="93"/>
      <c r="M44" s="32">
        <v>2351.48</v>
      </c>
      <c r="N44" s="36">
        <f t="shared" si="3"/>
        <v>7054.4400000000005</v>
      </c>
      <c r="O44" s="36">
        <v>2032</v>
      </c>
      <c r="P44" s="36">
        <f t="shared" si="4"/>
        <v>6096</v>
      </c>
      <c r="Q44" s="36">
        <v>2236</v>
      </c>
      <c r="R44" s="6">
        <f t="shared" si="5"/>
        <v>6708</v>
      </c>
    </row>
    <row r="45" spans="1:18" s="7" customFormat="1" ht="33" customHeight="1" x14ac:dyDescent="0.2">
      <c r="A45" s="5">
        <v>35</v>
      </c>
      <c r="B45" s="28" t="s">
        <v>63</v>
      </c>
      <c r="C45" s="31" t="s">
        <v>2</v>
      </c>
      <c r="D45" s="33">
        <v>3</v>
      </c>
      <c r="E45" s="92" t="s">
        <v>90</v>
      </c>
      <c r="F45" s="93"/>
      <c r="G45" s="32">
        <v>2214</v>
      </c>
      <c r="H45" s="36">
        <f t="shared" si="6"/>
        <v>6642</v>
      </c>
      <c r="I45" s="45">
        <v>1200</v>
      </c>
      <c r="J45" s="47">
        <f t="shared" si="1"/>
        <v>3600</v>
      </c>
      <c r="K45" s="92" t="s">
        <v>90</v>
      </c>
      <c r="L45" s="93"/>
      <c r="M45" s="32">
        <v>2317.7600000000002</v>
      </c>
      <c r="N45" s="36">
        <f t="shared" si="3"/>
        <v>6953.2800000000007</v>
      </c>
      <c r="O45" s="36">
        <v>1882</v>
      </c>
      <c r="P45" s="36">
        <f t="shared" si="4"/>
        <v>5646</v>
      </c>
      <c r="Q45" s="36">
        <v>2203</v>
      </c>
      <c r="R45" s="6">
        <f t="shared" si="5"/>
        <v>6609</v>
      </c>
    </row>
    <row r="46" spans="1:18" s="7" customFormat="1" ht="27.75" customHeight="1" x14ac:dyDescent="0.2">
      <c r="A46" s="5">
        <v>36</v>
      </c>
      <c r="B46" s="28" t="s">
        <v>64</v>
      </c>
      <c r="C46" s="31" t="s">
        <v>2</v>
      </c>
      <c r="D46" s="33">
        <v>3</v>
      </c>
      <c r="E46" s="92" t="s">
        <v>90</v>
      </c>
      <c r="F46" s="93"/>
      <c r="G46" s="32">
        <v>2214</v>
      </c>
      <c r="H46" s="36">
        <f t="shared" si="6"/>
        <v>6642</v>
      </c>
      <c r="I46" s="45">
        <v>1200</v>
      </c>
      <c r="J46" s="47">
        <f t="shared" si="1"/>
        <v>3600</v>
      </c>
      <c r="K46" s="92" t="s">
        <v>90</v>
      </c>
      <c r="L46" s="93"/>
      <c r="M46" s="32">
        <v>2317.7600000000002</v>
      </c>
      <c r="N46" s="36">
        <f t="shared" si="3"/>
        <v>6953.2800000000007</v>
      </c>
      <c r="O46" s="36">
        <v>1882</v>
      </c>
      <c r="P46" s="36">
        <f t="shared" si="4"/>
        <v>5646</v>
      </c>
      <c r="Q46" s="36">
        <v>2203</v>
      </c>
      <c r="R46" s="6">
        <f t="shared" si="5"/>
        <v>6609</v>
      </c>
    </row>
    <row r="47" spans="1:18" s="7" customFormat="1" ht="40.5" customHeight="1" x14ac:dyDescent="0.2">
      <c r="A47" s="5">
        <v>37</v>
      </c>
      <c r="B47" s="28" t="s">
        <v>65</v>
      </c>
      <c r="C47" s="31" t="s">
        <v>2</v>
      </c>
      <c r="D47" s="33">
        <v>3</v>
      </c>
      <c r="E47" s="92" t="s">
        <v>90</v>
      </c>
      <c r="F47" s="93"/>
      <c r="G47" s="32">
        <v>2214</v>
      </c>
      <c r="H47" s="36">
        <f t="shared" si="6"/>
        <v>6642</v>
      </c>
      <c r="I47" s="45">
        <v>1200</v>
      </c>
      <c r="J47" s="47">
        <f t="shared" si="1"/>
        <v>3600</v>
      </c>
      <c r="K47" s="92" t="s">
        <v>90</v>
      </c>
      <c r="L47" s="93"/>
      <c r="M47" s="32">
        <v>2317.7600000000002</v>
      </c>
      <c r="N47" s="36">
        <f t="shared" si="3"/>
        <v>6953.2800000000007</v>
      </c>
      <c r="O47" s="36">
        <v>1882</v>
      </c>
      <c r="P47" s="36">
        <f t="shared" si="4"/>
        <v>5646</v>
      </c>
      <c r="Q47" s="36">
        <v>2203</v>
      </c>
      <c r="R47" s="6">
        <f t="shared" si="5"/>
        <v>6609</v>
      </c>
    </row>
    <row r="48" spans="1:18" s="7" customFormat="1" ht="38.25" customHeight="1" x14ac:dyDescent="0.2">
      <c r="A48" s="5">
        <v>38</v>
      </c>
      <c r="B48" s="69" t="s">
        <v>66</v>
      </c>
      <c r="C48" s="70" t="s">
        <v>2</v>
      </c>
      <c r="D48" s="71">
        <v>2</v>
      </c>
      <c r="E48" s="92" t="s">
        <v>90</v>
      </c>
      <c r="F48" s="93"/>
      <c r="G48" s="32">
        <v>3721</v>
      </c>
      <c r="H48" s="36">
        <f t="shared" si="6"/>
        <v>7442</v>
      </c>
      <c r="I48" s="45">
        <v>1670</v>
      </c>
      <c r="J48" s="47">
        <f t="shared" si="1"/>
        <v>3340</v>
      </c>
      <c r="K48" s="92" t="s">
        <v>90</v>
      </c>
      <c r="L48" s="93"/>
      <c r="M48" s="32">
        <v>3679.31</v>
      </c>
      <c r="N48" s="36">
        <f t="shared" si="3"/>
        <v>7358.62</v>
      </c>
      <c r="O48" s="36">
        <v>2763</v>
      </c>
      <c r="P48" s="36">
        <f t="shared" si="4"/>
        <v>5526</v>
      </c>
      <c r="Q48" s="36">
        <v>3497</v>
      </c>
      <c r="R48" s="6">
        <f t="shared" si="5"/>
        <v>6994</v>
      </c>
    </row>
    <row r="49" spans="1:18" s="7" customFormat="1" ht="30" customHeight="1" x14ac:dyDescent="0.2">
      <c r="A49" s="5">
        <v>39</v>
      </c>
      <c r="B49" s="28" t="s">
        <v>67</v>
      </c>
      <c r="C49" s="31" t="s">
        <v>2</v>
      </c>
      <c r="D49" s="33">
        <v>3</v>
      </c>
      <c r="E49" s="92" t="s">
        <v>90</v>
      </c>
      <c r="F49" s="93"/>
      <c r="G49" s="32">
        <v>5997</v>
      </c>
      <c r="H49" s="36">
        <f t="shared" si="6"/>
        <v>17991</v>
      </c>
      <c r="I49" s="32">
        <v>6722</v>
      </c>
      <c r="J49" s="36">
        <f t="shared" si="1"/>
        <v>20166</v>
      </c>
      <c r="K49" s="92" t="s">
        <v>90</v>
      </c>
      <c r="L49" s="93"/>
      <c r="M49" s="32">
        <v>6164.93</v>
      </c>
      <c r="N49" s="36">
        <f t="shared" si="3"/>
        <v>18494.79</v>
      </c>
      <c r="O49" s="36">
        <v>6008</v>
      </c>
      <c r="P49" s="36">
        <f t="shared" si="4"/>
        <v>18024</v>
      </c>
      <c r="Q49" s="47">
        <v>5814</v>
      </c>
      <c r="R49" s="48">
        <f t="shared" si="5"/>
        <v>17442</v>
      </c>
    </row>
    <row r="50" spans="1:18" s="7" customFormat="1" ht="29.25" customHeight="1" x14ac:dyDescent="0.2">
      <c r="A50" s="5">
        <v>40</v>
      </c>
      <c r="B50" s="28" t="s">
        <v>68</v>
      </c>
      <c r="C50" s="31" t="s">
        <v>2</v>
      </c>
      <c r="D50" s="33">
        <v>3</v>
      </c>
      <c r="E50" s="92" t="s">
        <v>90</v>
      </c>
      <c r="F50" s="93"/>
      <c r="G50" s="32">
        <v>5997</v>
      </c>
      <c r="H50" s="36">
        <f t="shared" si="6"/>
        <v>17991</v>
      </c>
      <c r="I50" s="32">
        <v>6722</v>
      </c>
      <c r="J50" s="36">
        <f t="shared" si="1"/>
        <v>20166</v>
      </c>
      <c r="K50" s="92" t="s">
        <v>90</v>
      </c>
      <c r="L50" s="93"/>
      <c r="M50" s="32">
        <v>6164.93</v>
      </c>
      <c r="N50" s="36">
        <f t="shared" si="3"/>
        <v>18494.79</v>
      </c>
      <c r="O50" s="36">
        <v>6008</v>
      </c>
      <c r="P50" s="36">
        <f t="shared" si="4"/>
        <v>18024</v>
      </c>
      <c r="Q50" s="47">
        <v>5814</v>
      </c>
      <c r="R50" s="48">
        <f t="shared" si="5"/>
        <v>17442</v>
      </c>
    </row>
    <row r="51" spans="1:18" s="7" customFormat="1" ht="29.25" customHeight="1" x14ac:dyDescent="0.2">
      <c r="A51" s="5">
        <v>41</v>
      </c>
      <c r="B51" s="28" t="s">
        <v>69</v>
      </c>
      <c r="C51" s="31" t="s">
        <v>2</v>
      </c>
      <c r="D51" s="33">
        <v>3</v>
      </c>
      <c r="E51" s="92" t="s">
        <v>90</v>
      </c>
      <c r="F51" s="93"/>
      <c r="G51" s="32">
        <v>5997</v>
      </c>
      <c r="H51" s="36">
        <f t="shared" si="6"/>
        <v>17991</v>
      </c>
      <c r="I51" s="32">
        <v>6722</v>
      </c>
      <c r="J51" s="36">
        <f t="shared" si="1"/>
        <v>20166</v>
      </c>
      <c r="K51" s="92" t="s">
        <v>90</v>
      </c>
      <c r="L51" s="93"/>
      <c r="M51" s="32">
        <v>6164.93</v>
      </c>
      <c r="N51" s="36">
        <f t="shared" si="3"/>
        <v>18494.79</v>
      </c>
      <c r="O51" s="36">
        <v>6008</v>
      </c>
      <c r="P51" s="36">
        <f t="shared" si="4"/>
        <v>18024</v>
      </c>
      <c r="Q51" s="47">
        <v>5814</v>
      </c>
      <c r="R51" s="48">
        <f t="shared" si="5"/>
        <v>17442</v>
      </c>
    </row>
    <row r="52" spans="1:18" s="7" customFormat="1" ht="27.75" customHeight="1" x14ac:dyDescent="0.2">
      <c r="A52" s="5">
        <v>42</v>
      </c>
      <c r="B52" s="28" t="s">
        <v>70</v>
      </c>
      <c r="C52" s="31" t="s">
        <v>2</v>
      </c>
      <c r="D52" s="33">
        <v>3</v>
      </c>
      <c r="E52" s="92" t="s">
        <v>90</v>
      </c>
      <c r="F52" s="93"/>
      <c r="G52" s="32">
        <v>5914</v>
      </c>
      <c r="H52" s="36">
        <f t="shared" si="6"/>
        <v>17742</v>
      </c>
      <c r="I52" s="32">
        <v>6722</v>
      </c>
      <c r="J52" s="36">
        <f t="shared" si="1"/>
        <v>20166</v>
      </c>
      <c r="K52" s="92" t="s">
        <v>90</v>
      </c>
      <c r="L52" s="93"/>
      <c r="M52" s="32">
        <v>5953.16</v>
      </c>
      <c r="N52" s="36">
        <f t="shared" si="3"/>
        <v>17859.48</v>
      </c>
      <c r="O52" s="36">
        <v>5930</v>
      </c>
      <c r="P52" s="36">
        <f t="shared" si="4"/>
        <v>17790</v>
      </c>
      <c r="Q52" s="47">
        <v>5738</v>
      </c>
      <c r="R52" s="48">
        <f t="shared" si="5"/>
        <v>17214</v>
      </c>
    </row>
    <row r="53" spans="1:18" s="7" customFormat="1" ht="37.5" customHeight="1" x14ac:dyDescent="0.2">
      <c r="A53" s="5">
        <v>43</v>
      </c>
      <c r="B53" s="69" t="s">
        <v>71</v>
      </c>
      <c r="C53" s="70" t="s">
        <v>2</v>
      </c>
      <c r="D53" s="71">
        <v>1</v>
      </c>
      <c r="E53" s="92" t="s">
        <v>90</v>
      </c>
      <c r="F53" s="93"/>
      <c r="G53" s="32">
        <v>1044</v>
      </c>
      <c r="H53" s="36">
        <f t="shared" si="6"/>
        <v>1044</v>
      </c>
      <c r="I53" s="92" t="s">
        <v>90</v>
      </c>
      <c r="J53" s="93"/>
      <c r="K53" s="92" t="s">
        <v>90</v>
      </c>
      <c r="L53" s="93"/>
      <c r="M53" s="32">
        <v>1005.27</v>
      </c>
      <c r="N53" s="36">
        <f t="shared" si="3"/>
        <v>1005.27</v>
      </c>
      <c r="O53" s="36">
        <v>1047</v>
      </c>
      <c r="P53" s="36">
        <f t="shared" si="4"/>
        <v>1047</v>
      </c>
      <c r="Q53" s="47">
        <v>961</v>
      </c>
      <c r="R53" s="48">
        <f t="shared" si="5"/>
        <v>961</v>
      </c>
    </row>
    <row r="54" spans="1:18" s="7" customFormat="1" ht="21.95" customHeight="1" x14ac:dyDescent="0.2">
      <c r="A54" s="5">
        <v>44</v>
      </c>
      <c r="B54" s="28" t="s">
        <v>72</v>
      </c>
      <c r="C54" s="31" t="s">
        <v>2</v>
      </c>
      <c r="D54" s="33">
        <v>20</v>
      </c>
      <c r="E54" s="32">
        <v>82.35</v>
      </c>
      <c r="F54" s="36">
        <f t="shared" ref="F54:F55" si="7">E54*D54</f>
        <v>1647</v>
      </c>
      <c r="G54" s="32">
        <v>117</v>
      </c>
      <c r="H54" s="36">
        <f t="shared" si="6"/>
        <v>2340</v>
      </c>
      <c r="I54" s="32">
        <v>110.5</v>
      </c>
      <c r="J54" s="36">
        <f t="shared" si="1"/>
        <v>2210</v>
      </c>
      <c r="K54" s="92" t="s">
        <v>90</v>
      </c>
      <c r="L54" s="93"/>
      <c r="M54" s="45">
        <v>76.94</v>
      </c>
      <c r="N54" s="47">
        <f t="shared" si="3"/>
        <v>1538.8</v>
      </c>
      <c r="O54" s="36">
        <v>136</v>
      </c>
      <c r="P54" s="36">
        <f t="shared" si="4"/>
        <v>2720</v>
      </c>
      <c r="Q54" s="36">
        <v>92</v>
      </c>
      <c r="R54" s="6">
        <f t="shared" si="5"/>
        <v>1840</v>
      </c>
    </row>
    <row r="55" spans="1:18" s="7" customFormat="1" ht="21.95" customHeight="1" x14ac:dyDescent="0.2">
      <c r="A55" s="5">
        <v>45</v>
      </c>
      <c r="B55" s="28" t="s">
        <v>73</v>
      </c>
      <c r="C55" s="31" t="s">
        <v>2</v>
      </c>
      <c r="D55" s="33">
        <v>20</v>
      </c>
      <c r="E55" s="32">
        <v>64.94</v>
      </c>
      <c r="F55" s="36">
        <f t="shared" si="7"/>
        <v>1298.8</v>
      </c>
      <c r="G55" s="32">
        <v>67</v>
      </c>
      <c r="H55" s="36">
        <f t="shared" si="6"/>
        <v>1340</v>
      </c>
      <c r="I55" s="32">
        <v>55.45</v>
      </c>
      <c r="J55" s="36">
        <f t="shared" si="1"/>
        <v>1109</v>
      </c>
      <c r="K55" s="92" t="s">
        <v>90</v>
      </c>
      <c r="L55" s="93"/>
      <c r="M55" s="45">
        <v>53.92</v>
      </c>
      <c r="N55" s="47">
        <f t="shared" si="3"/>
        <v>1078.4000000000001</v>
      </c>
      <c r="O55" s="36">
        <v>106</v>
      </c>
      <c r="P55" s="36">
        <f t="shared" si="4"/>
        <v>2120</v>
      </c>
      <c r="Q55" s="36">
        <v>69</v>
      </c>
      <c r="R55" s="6">
        <f t="shared" si="5"/>
        <v>1380</v>
      </c>
    </row>
    <row r="56" spans="1:18" s="7" customFormat="1" ht="46.5" customHeight="1" x14ac:dyDescent="0.2">
      <c r="A56" s="5">
        <v>46</v>
      </c>
      <c r="B56" s="69" t="s">
        <v>74</v>
      </c>
      <c r="C56" s="70" t="s">
        <v>2</v>
      </c>
      <c r="D56" s="71">
        <v>4</v>
      </c>
      <c r="E56" s="92" t="s">
        <v>90</v>
      </c>
      <c r="F56" s="93"/>
      <c r="G56" s="32">
        <v>3527</v>
      </c>
      <c r="H56" s="36">
        <f t="shared" si="6"/>
        <v>14108</v>
      </c>
      <c r="I56" s="92" t="s">
        <v>90</v>
      </c>
      <c r="J56" s="93"/>
      <c r="K56" s="92" t="s">
        <v>90</v>
      </c>
      <c r="L56" s="93"/>
      <c r="M56" s="92" t="s">
        <v>90</v>
      </c>
      <c r="N56" s="93"/>
      <c r="O56" s="92" t="s">
        <v>90</v>
      </c>
      <c r="P56" s="93"/>
      <c r="Q56" s="47">
        <v>2903</v>
      </c>
      <c r="R56" s="48">
        <f t="shared" si="5"/>
        <v>11612</v>
      </c>
    </row>
    <row r="57" spans="1:18" s="7" customFormat="1" ht="57" customHeight="1" x14ac:dyDescent="0.2">
      <c r="A57" s="5">
        <v>47</v>
      </c>
      <c r="B57" s="69" t="s">
        <v>75</v>
      </c>
      <c r="C57" s="70" t="s">
        <v>2</v>
      </c>
      <c r="D57" s="71">
        <v>4</v>
      </c>
      <c r="E57" s="92" t="s">
        <v>90</v>
      </c>
      <c r="F57" s="93"/>
      <c r="G57" s="32">
        <v>3197</v>
      </c>
      <c r="H57" s="36">
        <f t="shared" si="6"/>
        <v>12788</v>
      </c>
      <c r="I57" s="92" t="s">
        <v>90</v>
      </c>
      <c r="J57" s="93"/>
      <c r="K57" s="92" t="s">
        <v>90</v>
      </c>
      <c r="L57" s="93"/>
      <c r="M57" s="92" t="s">
        <v>90</v>
      </c>
      <c r="N57" s="93"/>
      <c r="O57" s="92" t="s">
        <v>90</v>
      </c>
      <c r="P57" s="93"/>
      <c r="Q57" s="47">
        <v>2779</v>
      </c>
      <c r="R57" s="48">
        <f t="shared" si="5"/>
        <v>11116</v>
      </c>
    </row>
    <row r="58" spans="1:18" s="7" customFormat="1" ht="45" customHeight="1" x14ac:dyDescent="0.2">
      <c r="A58" s="5">
        <v>48</v>
      </c>
      <c r="B58" s="29" t="s">
        <v>76</v>
      </c>
      <c r="C58" s="70" t="s">
        <v>2</v>
      </c>
      <c r="D58" s="72">
        <v>4</v>
      </c>
      <c r="E58" s="92" t="s">
        <v>90</v>
      </c>
      <c r="F58" s="93"/>
      <c r="G58" s="32">
        <v>4524</v>
      </c>
      <c r="H58" s="36">
        <f t="shared" si="6"/>
        <v>18096</v>
      </c>
      <c r="I58" s="92" t="s">
        <v>90</v>
      </c>
      <c r="J58" s="93"/>
      <c r="K58" s="92" t="s">
        <v>90</v>
      </c>
      <c r="L58" s="93"/>
      <c r="M58" s="92" t="s">
        <v>90</v>
      </c>
      <c r="N58" s="93"/>
      <c r="O58" s="92" t="s">
        <v>90</v>
      </c>
      <c r="P58" s="93"/>
      <c r="Q58" s="47">
        <v>4347</v>
      </c>
      <c r="R58" s="48">
        <f t="shared" si="5"/>
        <v>17388</v>
      </c>
    </row>
    <row r="59" spans="1:18" s="7" customFormat="1" ht="39.75" customHeight="1" x14ac:dyDescent="0.2">
      <c r="A59" s="5">
        <v>49</v>
      </c>
      <c r="B59" s="38" t="s">
        <v>77</v>
      </c>
      <c r="C59" s="73" t="s">
        <v>2</v>
      </c>
      <c r="D59" s="74">
        <v>5</v>
      </c>
      <c r="E59" s="92" t="s">
        <v>90</v>
      </c>
      <c r="F59" s="93"/>
      <c r="G59" s="45">
        <v>6427</v>
      </c>
      <c r="H59" s="47">
        <f t="shared" si="6"/>
        <v>32135</v>
      </c>
      <c r="I59" s="32">
        <v>6774.9</v>
      </c>
      <c r="J59" s="36">
        <f t="shared" si="1"/>
        <v>33874.5</v>
      </c>
      <c r="K59" s="92" t="s">
        <v>90</v>
      </c>
      <c r="L59" s="93"/>
      <c r="M59" s="92" t="s">
        <v>90</v>
      </c>
      <c r="N59" s="93"/>
      <c r="O59" s="92" t="s">
        <v>90</v>
      </c>
      <c r="P59" s="93"/>
      <c r="Q59" s="92" t="s">
        <v>90</v>
      </c>
      <c r="R59" s="94"/>
    </row>
    <row r="60" spans="1:18" s="7" customFormat="1" ht="29.25" customHeight="1" x14ac:dyDescent="0.2">
      <c r="A60" s="5">
        <v>50</v>
      </c>
      <c r="B60" s="30" t="s">
        <v>78</v>
      </c>
      <c r="C60" s="75" t="s">
        <v>2</v>
      </c>
      <c r="D60" s="74">
        <v>4</v>
      </c>
      <c r="E60" s="92" t="s">
        <v>90</v>
      </c>
      <c r="F60" s="93"/>
      <c r="G60" s="45">
        <v>2981</v>
      </c>
      <c r="H60" s="47">
        <f t="shared" si="6"/>
        <v>11924</v>
      </c>
      <c r="I60" s="92" t="s">
        <v>90</v>
      </c>
      <c r="J60" s="93"/>
      <c r="K60" s="92" t="s">
        <v>90</v>
      </c>
      <c r="L60" s="93"/>
      <c r="M60" s="92" t="s">
        <v>90</v>
      </c>
      <c r="N60" s="93"/>
      <c r="O60" s="36">
        <v>3030</v>
      </c>
      <c r="P60" s="36">
        <f t="shared" si="4"/>
        <v>12120</v>
      </c>
      <c r="Q60" s="92" t="s">
        <v>90</v>
      </c>
      <c r="R60" s="94"/>
    </row>
    <row r="61" spans="1:18" s="7" customFormat="1" ht="29.25" customHeight="1" x14ac:dyDescent="0.2">
      <c r="A61" s="5">
        <v>51</v>
      </c>
      <c r="B61" s="49" t="s">
        <v>79</v>
      </c>
      <c r="C61" s="75" t="s">
        <v>2</v>
      </c>
      <c r="D61" s="74">
        <v>10</v>
      </c>
      <c r="E61" s="92" t="s">
        <v>90</v>
      </c>
      <c r="F61" s="93"/>
      <c r="G61" s="45">
        <v>1684</v>
      </c>
      <c r="H61" s="47">
        <f t="shared" si="6"/>
        <v>16840</v>
      </c>
      <c r="I61" s="92" t="s">
        <v>90</v>
      </c>
      <c r="J61" s="93"/>
      <c r="K61" s="92" t="s">
        <v>90</v>
      </c>
      <c r="L61" s="93"/>
      <c r="M61" s="92" t="s">
        <v>90</v>
      </c>
      <c r="N61" s="93"/>
      <c r="O61" s="92" t="s">
        <v>90</v>
      </c>
      <c r="P61" s="93"/>
      <c r="Q61" s="92" t="s">
        <v>90</v>
      </c>
      <c r="R61" s="94"/>
    </row>
    <row r="62" spans="1:18" s="7" customFormat="1" ht="29.25" customHeight="1" x14ac:dyDescent="0.2">
      <c r="A62" s="5">
        <v>52</v>
      </c>
      <c r="B62" s="30" t="s">
        <v>80</v>
      </c>
      <c r="C62" s="75" t="s">
        <v>2</v>
      </c>
      <c r="D62" s="74">
        <v>5</v>
      </c>
      <c r="E62" s="92" t="s">
        <v>90</v>
      </c>
      <c r="F62" s="93"/>
      <c r="G62" s="32">
        <v>19194</v>
      </c>
      <c r="H62" s="36">
        <f t="shared" si="6"/>
        <v>95970</v>
      </c>
      <c r="I62" s="32">
        <v>18969.400000000001</v>
      </c>
      <c r="J62" s="36">
        <f t="shared" si="1"/>
        <v>94847</v>
      </c>
      <c r="K62" s="92" t="s">
        <v>90</v>
      </c>
      <c r="L62" s="93"/>
      <c r="M62" s="92" t="s">
        <v>90</v>
      </c>
      <c r="N62" s="93"/>
      <c r="O62" s="47">
        <v>17062</v>
      </c>
      <c r="P62" s="47">
        <f t="shared" si="4"/>
        <v>85310</v>
      </c>
      <c r="Q62" s="36">
        <v>20297</v>
      </c>
      <c r="R62" s="6">
        <f t="shared" si="5"/>
        <v>101485</v>
      </c>
    </row>
    <row r="63" spans="1:18" s="7" customFormat="1" ht="30" customHeight="1" x14ac:dyDescent="0.2">
      <c r="A63" s="5">
        <v>53</v>
      </c>
      <c r="B63" s="30" t="s">
        <v>81</v>
      </c>
      <c r="C63" s="75" t="s">
        <v>2</v>
      </c>
      <c r="D63" s="74">
        <v>1</v>
      </c>
      <c r="E63" s="92" t="s">
        <v>90</v>
      </c>
      <c r="F63" s="93"/>
      <c r="G63" s="45">
        <v>20497</v>
      </c>
      <c r="H63" s="47">
        <f t="shared" si="6"/>
        <v>20497</v>
      </c>
      <c r="I63" s="32">
        <v>23144.5</v>
      </c>
      <c r="J63" s="36">
        <f t="shared" si="1"/>
        <v>23144.5</v>
      </c>
      <c r="K63" s="92" t="s">
        <v>90</v>
      </c>
      <c r="L63" s="93"/>
      <c r="M63" s="36">
        <v>31924.43</v>
      </c>
      <c r="N63" s="36">
        <f t="shared" si="3"/>
        <v>31924.43</v>
      </c>
      <c r="O63" s="36">
        <v>24210</v>
      </c>
      <c r="P63" s="36">
        <f t="shared" si="4"/>
        <v>24210</v>
      </c>
      <c r="Q63" s="92" t="s">
        <v>90</v>
      </c>
      <c r="R63" s="94"/>
    </row>
    <row r="64" spans="1:18" s="17" customFormat="1" x14ac:dyDescent="0.25">
      <c r="A64" s="56"/>
      <c r="B64" s="76" t="s">
        <v>95</v>
      </c>
      <c r="C64" s="99" t="s">
        <v>6</v>
      </c>
      <c r="D64" s="100"/>
      <c r="E64" s="13"/>
      <c r="F64" s="14">
        <f>SUM(F11:F63)</f>
        <v>138664.62</v>
      </c>
      <c r="G64" s="13"/>
      <c r="H64" s="14">
        <f>SUM(H11:H63)</f>
        <v>556805</v>
      </c>
      <c r="I64" s="13"/>
      <c r="J64" s="14">
        <f>SUM(J11:J63)</f>
        <v>495073</v>
      </c>
      <c r="K64" s="15"/>
      <c r="L64" s="14">
        <f>SUM(L11:L63)</f>
        <v>87000</v>
      </c>
      <c r="M64" s="15"/>
      <c r="N64" s="14">
        <f>SUM(N11:N63)</f>
        <v>387436.08</v>
      </c>
      <c r="O64" s="15"/>
      <c r="P64" s="14">
        <f>SUM(P11:P63)</f>
        <v>413020</v>
      </c>
      <c r="Q64" s="15"/>
      <c r="R64" s="16">
        <f>SUM(R11:R63)</f>
        <v>471453</v>
      </c>
    </row>
    <row r="65" spans="1:64" s="17" customFormat="1" x14ac:dyDescent="0.25">
      <c r="A65" s="57"/>
      <c r="B65" s="76" t="s">
        <v>94</v>
      </c>
      <c r="C65" s="101" t="s">
        <v>7</v>
      </c>
      <c r="D65" s="102"/>
      <c r="E65" s="18"/>
      <c r="F65" s="19">
        <f>F64*0.16</f>
        <v>22186.339199999999</v>
      </c>
      <c r="G65" s="18"/>
      <c r="H65" s="19">
        <f>H64*0.16</f>
        <v>89088.8</v>
      </c>
      <c r="I65" s="18"/>
      <c r="J65" s="19">
        <f>J64*0.16</f>
        <v>79211.680000000008</v>
      </c>
      <c r="K65" s="20"/>
      <c r="L65" s="19">
        <f>L64*0.16</f>
        <v>13920</v>
      </c>
      <c r="M65" s="20"/>
      <c r="N65" s="19">
        <f>N64*0.16</f>
        <v>61989.772800000006</v>
      </c>
      <c r="O65" s="20"/>
      <c r="P65" s="19">
        <f>P64*0.16</f>
        <v>66083.199999999997</v>
      </c>
      <c r="Q65" s="20"/>
      <c r="R65" s="21">
        <f>R64*0.16</f>
        <v>75432.479999999996</v>
      </c>
    </row>
    <row r="66" spans="1:64" s="17" customFormat="1" x14ac:dyDescent="0.25">
      <c r="A66" s="39"/>
      <c r="B66" s="22"/>
      <c r="C66" s="103" t="s">
        <v>8</v>
      </c>
      <c r="D66" s="104"/>
      <c r="E66" s="23"/>
      <c r="F66" s="24">
        <f>SUM(F64:F65)</f>
        <v>160850.95919999998</v>
      </c>
      <c r="G66" s="23"/>
      <c r="H66" s="34">
        <f>SUM(H64:H65)</f>
        <v>645893.80000000005</v>
      </c>
      <c r="I66" s="23"/>
      <c r="J66" s="34">
        <f>SUM(J64:J65)</f>
        <v>574284.68000000005</v>
      </c>
      <c r="K66" s="25"/>
      <c r="L66" s="24">
        <f>SUM(L64:L65)</f>
        <v>100920</v>
      </c>
      <c r="M66" s="25"/>
      <c r="N66" s="24">
        <f>SUM(N64:N65)</f>
        <v>449425.85279999999</v>
      </c>
      <c r="O66" s="25"/>
      <c r="P66" s="24">
        <f>SUM(P64:P65)</f>
        <v>479103.2</v>
      </c>
      <c r="Q66" s="25"/>
      <c r="R66" s="26">
        <f>SUM(R64:R65)</f>
        <v>546885.48</v>
      </c>
    </row>
    <row r="67" spans="1:64" s="7" customFormat="1" ht="13.5" x14ac:dyDescent="0.2">
      <c r="A67" s="95" t="s">
        <v>16</v>
      </c>
      <c r="B67" s="96"/>
      <c r="C67" s="96"/>
      <c r="D67" s="9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58"/>
    </row>
    <row r="68" spans="1:64" s="7" customFormat="1" ht="22.5" customHeight="1" x14ac:dyDescent="0.2">
      <c r="A68" s="9"/>
      <c r="B68" s="10"/>
      <c r="C68" s="11" t="s">
        <v>22</v>
      </c>
      <c r="D68" s="40"/>
      <c r="E68" s="97" t="s">
        <v>17</v>
      </c>
      <c r="F68" s="98"/>
      <c r="G68" s="97" t="s">
        <v>17</v>
      </c>
      <c r="H68" s="98"/>
      <c r="I68" s="97" t="s">
        <v>17</v>
      </c>
      <c r="J68" s="98"/>
      <c r="K68" s="97" t="s">
        <v>17</v>
      </c>
      <c r="L68" s="98"/>
      <c r="M68" s="97" t="s">
        <v>17</v>
      </c>
      <c r="N68" s="98"/>
      <c r="O68" s="97" t="s">
        <v>17</v>
      </c>
      <c r="P68" s="98"/>
      <c r="Q68" s="97" t="s">
        <v>17</v>
      </c>
      <c r="R68" s="105"/>
    </row>
    <row r="69" spans="1:64" s="7" customFormat="1" ht="22.5" customHeight="1" x14ac:dyDescent="0.2">
      <c r="A69" s="9"/>
      <c r="B69" s="10"/>
      <c r="C69" s="11" t="s">
        <v>23</v>
      </c>
      <c r="D69" s="40"/>
      <c r="E69" s="97" t="s">
        <v>17</v>
      </c>
      <c r="F69" s="98"/>
      <c r="G69" s="97" t="s">
        <v>17</v>
      </c>
      <c r="H69" s="98"/>
      <c r="I69" s="97" t="s">
        <v>17</v>
      </c>
      <c r="J69" s="98"/>
      <c r="K69" s="97" t="s">
        <v>17</v>
      </c>
      <c r="L69" s="98"/>
      <c r="M69" s="97" t="s">
        <v>17</v>
      </c>
      <c r="N69" s="98"/>
      <c r="O69" s="97" t="s">
        <v>17</v>
      </c>
      <c r="P69" s="98"/>
      <c r="Q69" s="97" t="s">
        <v>17</v>
      </c>
      <c r="R69" s="105"/>
    </row>
    <row r="70" spans="1:64" s="7" customFormat="1" ht="22.5" customHeight="1" x14ac:dyDescent="0.2">
      <c r="A70" s="9"/>
      <c r="B70" s="10"/>
      <c r="C70" s="11" t="s">
        <v>18</v>
      </c>
      <c r="D70" s="40"/>
      <c r="E70" s="97" t="s">
        <v>17</v>
      </c>
      <c r="F70" s="98"/>
      <c r="G70" s="97" t="s">
        <v>17</v>
      </c>
      <c r="H70" s="98"/>
      <c r="I70" s="97" t="s">
        <v>17</v>
      </c>
      <c r="J70" s="98"/>
      <c r="K70" s="97" t="s">
        <v>17</v>
      </c>
      <c r="L70" s="98"/>
      <c r="M70" s="97" t="s">
        <v>17</v>
      </c>
      <c r="N70" s="98"/>
      <c r="O70" s="97" t="s">
        <v>17</v>
      </c>
      <c r="P70" s="98"/>
      <c r="Q70" s="97" t="s">
        <v>17</v>
      </c>
      <c r="R70" s="105"/>
    </row>
    <row r="71" spans="1:64" s="7" customFormat="1" ht="22.5" customHeight="1" x14ac:dyDescent="0.2">
      <c r="A71" s="12"/>
      <c r="B71" s="10"/>
      <c r="C71" s="11" t="s">
        <v>19</v>
      </c>
      <c r="D71" s="40"/>
      <c r="E71" s="97" t="s">
        <v>17</v>
      </c>
      <c r="F71" s="98"/>
      <c r="G71" s="97" t="s">
        <v>17</v>
      </c>
      <c r="H71" s="98"/>
      <c r="I71" s="97" t="s">
        <v>17</v>
      </c>
      <c r="J71" s="98"/>
      <c r="K71" s="97" t="s">
        <v>17</v>
      </c>
      <c r="L71" s="98"/>
      <c r="M71" s="97" t="s">
        <v>17</v>
      </c>
      <c r="N71" s="98"/>
      <c r="O71" s="97" t="s">
        <v>17</v>
      </c>
      <c r="P71" s="98"/>
      <c r="Q71" s="97" t="s">
        <v>17</v>
      </c>
      <c r="R71" s="105"/>
    </row>
    <row r="72" spans="1:64" s="7" customFormat="1" ht="22.5" customHeight="1" x14ac:dyDescent="0.2">
      <c r="A72" s="77"/>
      <c r="B72" s="10"/>
      <c r="C72" s="10" t="s">
        <v>20</v>
      </c>
      <c r="D72" s="40"/>
      <c r="E72" s="97" t="s">
        <v>17</v>
      </c>
      <c r="F72" s="98"/>
      <c r="G72" s="97" t="s">
        <v>17</v>
      </c>
      <c r="H72" s="98"/>
      <c r="I72" s="97" t="s">
        <v>17</v>
      </c>
      <c r="J72" s="98"/>
      <c r="K72" s="97" t="s">
        <v>17</v>
      </c>
      <c r="L72" s="98"/>
      <c r="M72" s="97" t="s">
        <v>17</v>
      </c>
      <c r="N72" s="98"/>
      <c r="O72" s="97" t="s">
        <v>17</v>
      </c>
      <c r="P72" s="98"/>
      <c r="Q72" s="97" t="s">
        <v>17</v>
      </c>
      <c r="R72" s="105"/>
    </row>
    <row r="73" spans="1:64" s="7" customFormat="1" ht="14.25" thickBot="1" x14ac:dyDescent="0.25">
      <c r="A73" s="41"/>
      <c r="B73" s="106" t="s">
        <v>21</v>
      </c>
      <c r="C73" s="106"/>
      <c r="D73" s="42"/>
      <c r="E73" s="43"/>
      <c r="F73" s="44"/>
      <c r="G73" s="109"/>
      <c r="H73" s="110"/>
      <c r="I73" s="111"/>
      <c r="J73" s="112"/>
      <c r="K73" s="107"/>
      <c r="L73" s="108"/>
      <c r="M73" s="107"/>
      <c r="N73" s="108"/>
      <c r="O73" s="107"/>
      <c r="P73" s="108"/>
      <c r="Q73" s="111"/>
      <c r="R73" s="113"/>
    </row>
    <row r="74" spans="1:64" ht="15.75" thickTop="1" x14ac:dyDescent="0.2">
      <c r="BI74" s="1"/>
      <c r="BJ74" s="1"/>
      <c r="BK74" s="1"/>
      <c r="BL74" s="1"/>
    </row>
    <row r="75" spans="1:64" ht="24.75" customHeight="1" x14ac:dyDescent="0.2">
      <c r="BI75" s="1"/>
      <c r="BJ75" s="1"/>
      <c r="BK75" s="1"/>
      <c r="BL75" s="1"/>
    </row>
    <row r="76" spans="1:64" ht="24.75" customHeight="1" x14ac:dyDescent="0.2">
      <c r="BI76" s="1"/>
      <c r="BJ76" s="1"/>
      <c r="BK76" s="1"/>
      <c r="BL76" s="1"/>
    </row>
    <row r="77" spans="1:64" ht="31.5" customHeight="1" x14ac:dyDescent="0.2">
      <c r="BI77" s="1"/>
      <c r="BJ77" s="1"/>
      <c r="BK77" s="1"/>
      <c r="BL77" s="1"/>
    </row>
    <row r="78" spans="1:64" ht="24.75" customHeight="1" x14ac:dyDescent="0.2">
      <c r="BI78" s="1"/>
      <c r="BJ78" s="1"/>
      <c r="BK78" s="1"/>
      <c r="BL78" s="1"/>
    </row>
    <row r="79" spans="1:64" ht="26.25" customHeight="1" x14ac:dyDescent="0.2">
      <c r="BI79" s="1"/>
      <c r="BJ79" s="1"/>
      <c r="BK79" s="1"/>
      <c r="BL79" s="1"/>
    </row>
    <row r="80" spans="1:64" ht="22.5" customHeight="1" x14ac:dyDescent="0.2">
      <c r="BI80" s="1"/>
      <c r="BJ80" s="1"/>
      <c r="BK80" s="1"/>
      <c r="BL80" s="1"/>
    </row>
    <row r="81" spans="61:64" ht="23.25" customHeight="1" x14ac:dyDescent="0.2">
      <c r="BI81" s="1"/>
      <c r="BJ81" s="1"/>
      <c r="BK81" s="1"/>
      <c r="BL81" s="1"/>
    </row>
    <row r="82" spans="61:64" ht="66" customHeight="1" x14ac:dyDescent="0.2">
      <c r="BI82" s="1"/>
      <c r="BJ82" s="1"/>
      <c r="BK82" s="1"/>
      <c r="BL82" s="1"/>
    </row>
    <row r="83" spans="61:64" ht="50.25" customHeight="1" x14ac:dyDescent="0.2">
      <c r="BI83" s="1"/>
      <c r="BJ83" s="1"/>
      <c r="BK83" s="1"/>
      <c r="BL83" s="1"/>
    </row>
    <row r="84" spans="61:64" ht="46.5" customHeight="1" x14ac:dyDescent="0.2">
      <c r="BI84" s="1"/>
      <c r="BJ84" s="1"/>
      <c r="BK84" s="1"/>
      <c r="BL84" s="1"/>
    </row>
    <row r="85" spans="61:64" ht="44.25" customHeight="1" x14ac:dyDescent="0.2">
      <c r="BI85" s="1"/>
      <c r="BJ85" s="1"/>
      <c r="BK85" s="1"/>
      <c r="BL85" s="1"/>
    </row>
    <row r="86" spans="61:64" ht="24" customHeight="1" x14ac:dyDescent="0.2">
      <c r="BI86" s="1"/>
      <c r="BJ86" s="1"/>
      <c r="BK86" s="1"/>
      <c r="BL86" s="1"/>
    </row>
    <row r="87" spans="61:64" ht="36.75" customHeight="1" x14ac:dyDescent="0.2">
      <c r="BI87" s="1"/>
      <c r="BJ87" s="1"/>
      <c r="BK87" s="1"/>
      <c r="BL87" s="1"/>
    </row>
    <row r="91" spans="61:64" ht="32.25" customHeight="1" x14ac:dyDescent="0.2">
      <c r="BI91" s="1"/>
      <c r="BJ91" s="1"/>
      <c r="BK91" s="1"/>
      <c r="BL91" s="1"/>
    </row>
  </sheetData>
  <mergeCells count="276">
    <mergeCell ref="B73:C73"/>
    <mergeCell ref="Q72:R72"/>
    <mergeCell ref="K73:L73"/>
    <mergeCell ref="M73:N73"/>
    <mergeCell ref="O73:P73"/>
    <mergeCell ref="G73:H73"/>
    <mergeCell ref="I73:J73"/>
    <mergeCell ref="Q73:R73"/>
    <mergeCell ref="E72:F72"/>
    <mergeCell ref="G72:H72"/>
    <mergeCell ref="I72:J72"/>
    <mergeCell ref="K72:L72"/>
    <mergeCell ref="M72:N72"/>
    <mergeCell ref="O72:P72"/>
    <mergeCell ref="Q70:R70"/>
    <mergeCell ref="E71:F71"/>
    <mergeCell ref="G71:H71"/>
    <mergeCell ref="I71:J71"/>
    <mergeCell ref="K71:L71"/>
    <mergeCell ref="M71:N71"/>
    <mergeCell ref="O71:P71"/>
    <mergeCell ref="Q71:R71"/>
    <mergeCell ref="E70:F70"/>
    <mergeCell ref="G70:H70"/>
    <mergeCell ref="I70:J70"/>
    <mergeCell ref="K70:L70"/>
    <mergeCell ref="M70:N70"/>
    <mergeCell ref="O70:P70"/>
    <mergeCell ref="O68:P68"/>
    <mergeCell ref="Q68:R68"/>
    <mergeCell ref="E69:F69"/>
    <mergeCell ref="G69:H69"/>
    <mergeCell ref="I69:J69"/>
    <mergeCell ref="K69:L69"/>
    <mergeCell ref="M69:N69"/>
    <mergeCell ref="O69:P69"/>
    <mergeCell ref="Q69:R69"/>
    <mergeCell ref="A67:D67"/>
    <mergeCell ref="E68:F68"/>
    <mergeCell ref="G68:H68"/>
    <mergeCell ref="I68:J68"/>
    <mergeCell ref="K68:L68"/>
    <mergeCell ref="M68:N68"/>
    <mergeCell ref="E62:F62"/>
    <mergeCell ref="K62:L62"/>
    <mergeCell ref="M62:N62"/>
    <mergeCell ref="E63:F63"/>
    <mergeCell ref="K63:L63"/>
    <mergeCell ref="C64:D64"/>
    <mergeCell ref="C65:D65"/>
    <mergeCell ref="C66:D66"/>
    <mergeCell ref="Q63:R63"/>
    <mergeCell ref="E61:F61"/>
    <mergeCell ref="I61:J61"/>
    <mergeCell ref="K61:L61"/>
    <mergeCell ref="M61:N61"/>
    <mergeCell ref="O61:P61"/>
    <mergeCell ref="Q61:R61"/>
    <mergeCell ref="Q59:R59"/>
    <mergeCell ref="E60:F60"/>
    <mergeCell ref="I60:J60"/>
    <mergeCell ref="K60:L60"/>
    <mergeCell ref="M60:N60"/>
    <mergeCell ref="Q60:R60"/>
    <mergeCell ref="E58:F58"/>
    <mergeCell ref="I58:J58"/>
    <mergeCell ref="K58:L58"/>
    <mergeCell ref="M58:N58"/>
    <mergeCell ref="O58:P58"/>
    <mergeCell ref="E59:F59"/>
    <mergeCell ref="K59:L59"/>
    <mergeCell ref="M59:N59"/>
    <mergeCell ref="O59:P59"/>
    <mergeCell ref="O56:P56"/>
    <mergeCell ref="E57:F57"/>
    <mergeCell ref="I57:J57"/>
    <mergeCell ref="K57:L57"/>
    <mergeCell ref="M57:N57"/>
    <mergeCell ref="O57:P57"/>
    <mergeCell ref="K54:L54"/>
    <mergeCell ref="K55:L55"/>
    <mergeCell ref="E56:F56"/>
    <mergeCell ref="I56:J56"/>
    <mergeCell ref="K56:L56"/>
    <mergeCell ref="M56:N56"/>
    <mergeCell ref="E51:F51"/>
    <mergeCell ref="K51:L51"/>
    <mergeCell ref="E52:F52"/>
    <mergeCell ref="K52:L52"/>
    <mergeCell ref="E53:F53"/>
    <mergeCell ref="I53:J53"/>
    <mergeCell ref="K53:L53"/>
    <mergeCell ref="E48:F48"/>
    <mergeCell ref="K48:L48"/>
    <mergeCell ref="E49:F49"/>
    <mergeCell ref="K49:L49"/>
    <mergeCell ref="E50:F50"/>
    <mergeCell ref="K50:L50"/>
    <mergeCell ref="E45:F45"/>
    <mergeCell ref="K45:L45"/>
    <mergeCell ref="E46:F46"/>
    <mergeCell ref="K46:L46"/>
    <mergeCell ref="E47:F47"/>
    <mergeCell ref="K47:L47"/>
    <mergeCell ref="E42:F42"/>
    <mergeCell ref="K42:L42"/>
    <mergeCell ref="E43:F43"/>
    <mergeCell ref="K43:L43"/>
    <mergeCell ref="E44:F44"/>
    <mergeCell ref="K44:L44"/>
    <mergeCell ref="E39:F39"/>
    <mergeCell ref="K39:L39"/>
    <mergeCell ref="E40:F40"/>
    <mergeCell ref="K40:L40"/>
    <mergeCell ref="E41:F41"/>
    <mergeCell ref="K41:L41"/>
    <mergeCell ref="M36:N36"/>
    <mergeCell ref="O36:P36"/>
    <mergeCell ref="Q36:R36"/>
    <mergeCell ref="E37:F37"/>
    <mergeCell ref="K37:L37"/>
    <mergeCell ref="K38:L38"/>
    <mergeCell ref="K34:L34"/>
    <mergeCell ref="I35:J35"/>
    <mergeCell ref="K35:L35"/>
    <mergeCell ref="G36:H36"/>
    <mergeCell ref="I36:J36"/>
    <mergeCell ref="K36:L36"/>
    <mergeCell ref="G33:H33"/>
    <mergeCell ref="I33:J33"/>
    <mergeCell ref="K33:L33"/>
    <mergeCell ref="M33:N33"/>
    <mergeCell ref="O33:P33"/>
    <mergeCell ref="Q33:R33"/>
    <mergeCell ref="G32:H32"/>
    <mergeCell ref="I32:J32"/>
    <mergeCell ref="K32:L32"/>
    <mergeCell ref="M32:N32"/>
    <mergeCell ref="O32:P32"/>
    <mergeCell ref="Q32:R32"/>
    <mergeCell ref="G31:H31"/>
    <mergeCell ref="I31:J31"/>
    <mergeCell ref="K31:L31"/>
    <mergeCell ref="M31:N31"/>
    <mergeCell ref="O31:P31"/>
    <mergeCell ref="Q31:R31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Q29:R29"/>
    <mergeCell ref="G27:H27"/>
    <mergeCell ref="M27:N27"/>
    <mergeCell ref="O27:P27"/>
    <mergeCell ref="Q27:R27"/>
    <mergeCell ref="G28:H28"/>
    <mergeCell ref="M28:N28"/>
    <mergeCell ref="O28:P28"/>
    <mergeCell ref="Q28:R28"/>
    <mergeCell ref="G26:H26"/>
    <mergeCell ref="I26:J26"/>
    <mergeCell ref="K26:L26"/>
    <mergeCell ref="M26:N26"/>
    <mergeCell ref="O26:P26"/>
    <mergeCell ref="Q26:R26"/>
    <mergeCell ref="G25:H25"/>
    <mergeCell ref="I25:J25"/>
    <mergeCell ref="K25:L25"/>
    <mergeCell ref="M25:N25"/>
    <mergeCell ref="O25:P25"/>
    <mergeCell ref="Q25:R25"/>
    <mergeCell ref="G24:H24"/>
    <mergeCell ref="I24:J24"/>
    <mergeCell ref="K24:L24"/>
    <mergeCell ref="M24:N24"/>
    <mergeCell ref="O24:P24"/>
    <mergeCell ref="Q24:R24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G11:H11"/>
    <mergeCell ref="I11:J11"/>
    <mergeCell ref="K11:L11"/>
    <mergeCell ref="M11:N11"/>
    <mergeCell ref="O11:P11"/>
    <mergeCell ref="Q11:R11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G12:H12"/>
    <mergeCell ref="I12:J12"/>
    <mergeCell ref="K12:L12"/>
    <mergeCell ref="M12:N12"/>
    <mergeCell ref="O12:P12"/>
    <mergeCell ref="Q12:R12"/>
    <mergeCell ref="A1:R1"/>
    <mergeCell ref="A2:R2"/>
    <mergeCell ref="A3:R3"/>
    <mergeCell ref="A4:R4"/>
    <mergeCell ref="A5:R5"/>
    <mergeCell ref="A6:R6"/>
    <mergeCell ref="B8:D9"/>
    <mergeCell ref="E8:F9"/>
    <mergeCell ref="G8:H9"/>
    <mergeCell ref="I8:J9"/>
    <mergeCell ref="K8:L9"/>
    <mergeCell ref="M8:N9"/>
    <mergeCell ref="O8:P9"/>
    <mergeCell ref="Q8:R9"/>
  </mergeCells>
  <printOptions horizontalCentered="1"/>
  <pageMargins left="0.39370078740157483" right="0.23622047244094491" top="0.31496062992125984" bottom="0.39370078740157483" header="0" footer="0"/>
  <pageSetup scale="62" fitToHeight="0" orientation="landscape" r:id="rId1"/>
  <headerFooter alignWithMargins="0">
    <oddFooter>&amp;CHOJA &amp;P DE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CDRO COMP LS01DICTAMEN_2019</vt:lpstr>
      <vt:lpstr>'CDRO COMP LS01DICTAMEN_2019'!Área_de_impresión</vt:lpstr>
      <vt:lpstr>'CDRO COMP LS01DICTAMEN_2019'!Títulos_a_imprimir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2019-11-06T15:21:49Z</cp:lastPrinted>
  <dcterms:created xsi:type="dcterms:W3CDTF">2013-04-08T22:27:22Z</dcterms:created>
  <dcterms:modified xsi:type="dcterms:W3CDTF">2019-11-06T20:13:29Z</dcterms:modified>
</cp:coreProperties>
</file>